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arren\Documents\NSWBA\2019\"/>
    </mc:Choice>
  </mc:AlternateContent>
  <bookViews>
    <workbookView xWindow="0" yWindow="120" windowWidth="19155" windowHeight="10170"/>
  </bookViews>
  <sheets>
    <sheet name="Instructions" sheetId="4" r:id="rId1"/>
    <sheet name="MT Club Qualifying" sheetId="2" r:id="rId2"/>
  </sheets>
  <calcPr calcId="152511"/>
</workbook>
</file>

<file path=xl/calcChain.xml><?xml version="1.0" encoding="utf-8"?>
<calcChain xmlns="http://schemas.openxmlformats.org/spreadsheetml/2006/main">
  <c r="B34" i="2" l="1"/>
  <c r="F29" i="2" l="1"/>
  <c r="O29" i="2"/>
  <c r="O39" i="2" l="1"/>
  <c r="O25" i="2"/>
  <c r="O26" i="2" s="1"/>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496" i="2"/>
  <c r="T497" i="2"/>
  <c r="T498" i="2"/>
  <c r="T499" i="2"/>
  <c r="T500" i="2"/>
  <c r="T3" i="2"/>
  <c r="F25" i="2"/>
  <c r="Q39" i="2" l="1"/>
  <c r="H46" i="2"/>
  <c r="O38" i="2"/>
  <c r="Q38" i="2" s="1"/>
  <c r="I33" i="2" l="1"/>
  <c r="J38" i="2"/>
  <c r="J37" i="2"/>
  <c r="I32" i="2"/>
  <c r="J36" i="2"/>
  <c r="J35" i="2"/>
  <c r="F26" i="2"/>
  <c r="Q41" i="2" l="1"/>
</calcChain>
</file>

<file path=xl/sharedStrings.xml><?xml version="1.0" encoding="utf-8"?>
<sst xmlns="http://schemas.openxmlformats.org/spreadsheetml/2006/main" count="105" uniqueCount="73">
  <si>
    <t>Player 1</t>
  </si>
  <si>
    <t>Player 2</t>
  </si>
  <si>
    <t>Player 3</t>
  </si>
  <si>
    <t>Player 4</t>
  </si>
  <si>
    <t>ABF no</t>
  </si>
  <si>
    <t>NAME:</t>
  </si>
  <si>
    <t>EMAIL:</t>
  </si>
  <si>
    <t>DATE:</t>
  </si>
  <si>
    <t>YOUR CONTACT DETAILS</t>
  </si>
  <si>
    <t>Player 5</t>
  </si>
  <si>
    <t>Player 6</t>
  </si>
  <si>
    <t>PHONE:</t>
  </si>
  <si>
    <t>Team 1</t>
  </si>
  <si>
    <t xml:space="preserve">Player </t>
  </si>
  <si>
    <t>Team 2</t>
  </si>
  <si>
    <t>Team 3</t>
  </si>
  <si>
    <t>Team 4</t>
  </si>
  <si>
    <t>CLUB 
NUMBER</t>
  </si>
  <si>
    <t>CLUB DETAILS</t>
  </si>
  <si>
    <t xml:space="preserve">This worksheet has been protected to prevent you from accidentally deleting formulas. </t>
  </si>
  <si>
    <t>This file, duly completed</t>
  </si>
  <si>
    <t>REGION</t>
  </si>
  <si>
    <t>COST CALCULATOR</t>
  </si>
  <si>
    <t>MASTERPOINTS</t>
  </si>
  <si>
    <t>TEAMS</t>
  </si>
  <si>
    <t>TOTAL</t>
  </si>
  <si>
    <t xml:space="preserve">CLUB  
NAME  </t>
  </si>
  <si>
    <t>SYDNEY METROPOLITAN TEAMS</t>
  </si>
  <si>
    <t>CLUB QUALIFYING EVENT</t>
  </si>
  <si>
    <t>If your club held two separate events, complete a separate form for each.</t>
  </si>
  <si>
    <t xml:space="preserve">NUMBER OF TEAMS PROGRESSING TO THE METROPOLITAN FINAL   </t>
  </si>
  <si>
    <t>You must send at least one team to the metropolitan final to earn masterpoints.</t>
  </si>
  <si>
    <t>DETAILS OF TEAMS PROGRESSING TO THE METROPOLITAN FINAL</t>
  </si>
  <si>
    <t xml:space="preserve">NUMBER OF TEAMS PROGRESSING TO METROPOLITAN FINAL   </t>
  </si>
  <si>
    <t>Copy of the results of your qualifying heat</t>
  </si>
  <si>
    <r>
      <t>List of players and ABF numbers for teams progressing to the Metropolitan Final (</t>
    </r>
    <r>
      <rPr>
        <b/>
        <sz val="11"/>
        <color indexed="8"/>
        <rFont val="Calibri"/>
        <family val="2"/>
      </rPr>
      <t>i.e. fill in section below)</t>
    </r>
  </si>
  <si>
    <t xml:space="preserve">   Metropolitan Sydney</t>
  </si>
  <si>
    <t xml:space="preserve">THE NSWBA WILL SEND AN INVOICE FOR THIS AMOUNT. </t>
  </si>
  <si>
    <t>DO NOT SEND ANY MONEY UNTIL YOU RECEIVE THE INVOICE.</t>
  </si>
  <si>
    <t>sotmetro@nswba.com.au</t>
  </si>
  <si>
    <t>@ $60    =</t>
  </si>
  <si>
    <t>If your club held an event to qualify teams to Metropolitan Final, complete this form by filling in the apricot-shaded cells.</t>
  </si>
  <si>
    <t>QUALIFYING HEAT DETAILS - TEAMS EVENT
Complete this section if you ran a Teams event.</t>
  </si>
  <si>
    <t>* These are calculated automatically from the event details supplied above.</t>
  </si>
  <si>
    <t>Red Masterpoint Reconciliation</t>
  </si>
  <si>
    <t>Red Masterpoints</t>
  </si>
  <si>
    <t>.red file</t>
  </si>
  <si>
    <t>QUALIFYING HEAT DETAILS - BUTLER PAIRS EVENT
Complete this section if you ran a Butler Pairs event with matches of 5 or more boards.</t>
  </si>
  <si>
    <t>@ $1.26 =</t>
  </si>
  <si>
    <t xml:space="preserve">NUMBER OF BOARDS PER MATCH  </t>
  </si>
  <si>
    <t xml:space="preserve">NUMBER OF ROUNDS IN EVENT  </t>
  </si>
  <si>
    <t xml:space="preserve">NUMBER OF TEAMS IN EVENT  </t>
  </si>
  <si>
    <t xml:space="preserve">TOTAL NUMBER OF MATCHES IN EVENT*  </t>
  </si>
  <si>
    <t xml:space="preserve">EXPECTED TOTAL MASTERPOINT AWARDS*  </t>
  </si>
  <si>
    <t xml:space="preserve">ACTUAL TOTAL MASTERPOINTS AWARDED**  </t>
  </si>
  <si>
    <t>** These are calculated from the .red file. (See Point 7 of the Instructions.)</t>
  </si>
  <si>
    <t xml:space="preserve">   You must send at least one team to the metropolitan final to earn masterpoints.</t>
  </si>
  <si>
    <t>Please email the following to the Metropolitan Teams Organiser</t>
  </si>
  <si>
    <t>The .red masterpoint file</t>
  </si>
  <si>
    <t xml:space="preserve">NUMBER OF PAIRS IN EVENT  </t>
  </si>
  <si>
    <t>Before you begin, make sure you have saved this file on your computer, you know what you have named it, and what folder it is in.</t>
  </si>
  <si>
    <t>The CT Club Qualifying worksheet has been protected to prevent you from overwriting formulas.  You can only enter data into the apricot coloured cells.</t>
  </si>
  <si>
    <t>Complete the details requested in the CLUB DETAILS box.</t>
  </si>
  <si>
    <t>If you ran a teams event, complete the event details requested in the QUALIFYING HEAT DETAILS - TEAMS EVENT box.</t>
  </si>
  <si>
    <t>To move between these Instructions and the MT Club Qualifying form, click on the relevant tab at the bottom of the screen.</t>
  </si>
  <si>
    <t>INSTRUCTIONS ON HOW TO COMPLETE THE MT CLUB QUALIFYING FORM</t>
  </si>
  <si>
    <t>Complete the DETAILS OF TEAMS PROCEEDING TO THE METROPOLITAN TEAMS box.</t>
  </si>
  <si>
    <t xml:space="preserve">Attach this file, the .red file and all the other relevant documentation requested to an email and send to sotmetro@nswba.com.au </t>
  </si>
  <si>
    <t>If you ran a pairs event use the QUALIFYING HEAT DETAILS - BUTLER PAIRS EVENT box.  
   A.  For a Butler Pairs event with matches of 5 or more boards, complete all the event details requested.
   B.  For an IMP pairs event with rounds of 4 boards or fewer (not recommended), just indicate the number of pairs who participated and the number of teams proceeding to the Metropolitan Final.
   C.  Note that a pairs format with matchpoint scoring is not permitted.  Contact the event organiser if you did that.</t>
  </si>
  <si>
    <t>Once you have completed all relevant sections of the form, make sure you SAVE THE FILE before you exit.</t>
  </si>
  <si>
    <t>The Metro Teams Club Qualify worksheet needs to be completed.  It is largely self-explanatory, but these instrctions are here to help if you need them.  
They assume zero knowledge of Excel, so my apologies to the more experienced users.</t>
  </si>
  <si>
    <t xml:space="preserve">If you ran 2 separate events, complete a separate worksheet for each event.  You can make a copy of the MT Club Qualifying worksheet as follows:  
     1)  Click the MT Club Qualifying tab to go to that worksheet,
     2)  Position the cursor over the worksheet name, 
     3)  Press Ctrl and use the mouse (left click and hold) to drag the worksheet name to the right.  Release the mouse.  </t>
  </si>
  <si>
    <t>The Director/scoring program will have produced a .red file which contains the masterpoints awards.  Open this file using Notepad or some other text file editor.  
Copy the entire file (Ctrl/A) and then paste into cell S3.  The total number of masterpoints awarded will be shown in cell F29 or O29. 
 If this differs from the expected value displayed 3 cells above, you need to investigate why.  Did the Director use a weighting of 5.0?  Did the length of matches change from week to week?  If necessary explain the discrepancy in the email when you submit the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</si>
</sst>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3" x14ac:knownFonts="1">
    <font>
      <sz val="11"/>
      <color theme="1"/>
      <name val="Calibri"/>
      <family val="2"/>
      <scheme val="minor"/>
    </font>
    <font>
      <b/>
      <sz val="11"/>
      <color indexed="8"/>
      <name val="Calibri"/>
      <family val="2"/>
    </font>
    <font>
      <sz val="11"/>
      <color theme="1"/>
      <name val="Calibri"/>
      <family val="2"/>
      <scheme val="minor"/>
    </font>
    <font>
      <b/>
      <sz val="11"/>
      <color rgb="FFFA7D00"/>
      <name val="Calibri"/>
      <family val="2"/>
      <scheme val="minor"/>
    </font>
    <font>
      <u/>
      <sz val="11"/>
      <color theme="10"/>
      <name val="Calibri"/>
      <family val="2"/>
      <scheme val="minor"/>
    </font>
    <font>
      <sz val="11"/>
      <color rgb="FF9C6500"/>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1"/>
      <color rgb="FFFF0000"/>
      <name val="Calibri"/>
      <family val="2"/>
      <scheme val="minor"/>
    </font>
    <font>
      <b/>
      <sz val="12"/>
      <color theme="1"/>
      <name val="Calibri"/>
      <family val="2"/>
      <scheme val="minor"/>
    </font>
    <font>
      <b/>
      <sz val="13"/>
      <color rgb="FF0070C0"/>
      <name val="Calibri"/>
      <family val="2"/>
      <scheme val="minor"/>
    </font>
    <font>
      <b/>
      <sz val="14"/>
      <color theme="1"/>
      <name val="Calibri"/>
      <family val="2"/>
      <scheme val="minor"/>
    </font>
    <font>
      <sz val="11"/>
      <name val="Calibri"/>
      <family val="2"/>
      <scheme val="minor"/>
    </font>
    <font>
      <b/>
      <sz val="18"/>
      <color rgb="FF000000"/>
      <name val="Calibri"/>
      <family val="2"/>
      <scheme val="minor"/>
    </font>
    <font>
      <b/>
      <sz val="11"/>
      <name val="Calibri"/>
      <family val="2"/>
      <scheme val="minor"/>
    </font>
    <font>
      <sz val="16"/>
      <color theme="1"/>
      <name val="Calibri"/>
      <family val="2"/>
      <scheme val="minor"/>
    </font>
    <font>
      <sz val="11"/>
      <color rgb="FF000000"/>
      <name val="Calibri"/>
      <family val="2"/>
      <scheme val="minor"/>
    </font>
    <font>
      <sz val="10"/>
      <color rgb="FF000000"/>
      <name val="Times"/>
    </font>
    <font>
      <b/>
      <sz val="14"/>
      <color rgb="FFFF0000"/>
      <name val="Calibri"/>
      <family val="2"/>
      <scheme val="minor"/>
    </font>
    <font>
      <sz val="13"/>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theme="9" tint="0.59999389629810485"/>
        <bgColor indexed="65"/>
      </patternFill>
    </fill>
    <fill>
      <patternFill patternType="solid">
        <fgColor rgb="FFF2F2F2"/>
      </patternFill>
    </fill>
    <fill>
      <patternFill patternType="solid">
        <fgColor rgb="FFFFEB9C"/>
      </patternFill>
    </fill>
    <fill>
      <patternFill patternType="solid">
        <fgColor rgb="FFFFEB9C"/>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CD5B4"/>
        <bgColor rgb="FF000000"/>
      </patternFill>
    </fill>
  </fills>
  <borders count="35">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2" fillId="2" borderId="0" applyNumberFormat="0" applyBorder="0" applyAlignment="0" applyProtection="0"/>
    <xf numFmtId="0" fontId="3" fillId="3" borderId="28" applyNumberFormat="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4" borderId="0" applyNumberFormat="0" applyBorder="0" applyAlignment="0" applyProtection="0"/>
  </cellStyleXfs>
  <cellXfs count="145">
    <xf numFmtId="0" fontId="0" fillId="0" borderId="0" xfId="0"/>
    <xf numFmtId="0" fontId="6" fillId="0" borderId="0" xfId="0" applyFont="1"/>
    <xf numFmtId="0" fontId="0" fillId="0" borderId="0" xfId="0" applyBorder="1"/>
    <xf numFmtId="0" fontId="6" fillId="0" borderId="0" xfId="0" applyFont="1" applyBorder="1"/>
    <xf numFmtId="0" fontId="7" fillId="0" borderId="0" xfId="0" applyFont="1"/>
    <xf numFmtId="0" fontId="7" fillId="0" borderId="0" xfId="0" applyFont="1" applyBorder="1"/>
    <xf numFmtId="0" fontId="8" fillId="0" borderId="0" xfId="0" applyFont="1"/>
    <xf numFmtId="0" fontId="9" fillId="0" borderId="0" xfId="0" applyFont="1"/>
    <xf numFmtId="0" fontId="8" fillId="0" borderId="0" xfId="0" applyFont="1" applyBorder="1"/>
    <xf numFmtId="0" fontId="6" fillId="0" borderId="1" xfId="0" applyFont="1" applyBorder="1" applyAlignment="1">
      <alignment horizontal="right"/>
    </xf>
    <xf numFmtId="0" fontId="10" fillId="0" borderId="0" xfId="0" applyFont="1"/>
    <xf numFmtId="0" fontId="6" fillId="0" borderId="0" xfId="0" applyFont="1" applyBorder="1" applyAlignment="1">
      <alignment horizontal="right"/>
    </xf>
    <xf numFmtId="0" fontId="11" fillId="0" borderId="0" xfId="0" applyFont="1" applyBorder="1" applyAlignment="1">
      <alignment horizontal="right" wrapText="1"/>
    </xf>
    <xf numFmtId="0" fontId="0" fillId="0" borderId="0" xfId="0" applyBorder="1" applyAlignment="1">
      <alignment horizontal="right"/>
    </xf>
    <xf numFmtId="0" fontId="6" fillId="0" borderId="0" xfId="0" quotePrefix="1" applyFont="1" applyBorder="1" applyAlignment="1">
      <alignment vertical="center"/>
    </xf>
    <xf numFmtId="0" fontId="0" fillId="0" borderId="2" xfId="0" applyBorder="1"/>
    <xf numFmtId="0" fontId="0" fillId="0" borderId="3" xfId="0" applyBorder="1"/>
    <xf numFmtId="0" fontId="11" fillId="0" borderId="2" xfId="0" applyFont="1" applyBorder="1"/>
    <xf numFmtId="0" fontId="7" fillId="0" borderId="3" xfId="0" applyFont="1" applyBorder="1"/>
    <xf numFmtId="0" fontId="6" fillId="0" borderId="2" xfId="0" applyFont="1" applyBorder="1"/>
    <xf numFmtId="0" fontId="6" fillId="0" borderId="4" xfId="0" applyFont="1" applyBorder="1"/>
    <xf numFmtId="0" fontId="0" fillId="0" borderId="5" xfId="0" applyBorder="1"/>
    <xf numFmtId="0" fontId="6" fillId="0" borderId="5" xfId="0" applyFont="1" applyBorder="1" applyAlignment="1">
      <alignment horizontal="right"/>
    </xf>
    <xf numFmtId="0" fontId="0" fillId="0" borderId="6" xfId="0" applyBorder="1"/>
    <xf numFmtId="0" fontId="7" fillId="0" borderId="2" xfId="0" applyFont="1" applyBorder="1"/>
    <xf numFmtId="0" fontId="0" fillId="0" borderId="4" xfId="0" applyBorder="1"/>
    <xf numFmtId="0" fontId="6" fillId="0" borderId="7" xfId="0" applyFont="1" applyBorder="1"/>
    <xf numFmtId="0" fontId="0" fillId="0" borderId="8" xfId="0" applyBorder="1"/>
    <xf numFmtId="0" fontId="0" fillId="0" borderId="9" xfId="0" applyBorder="1"/>
    <xf numFmtId="0" fontId="12" fillId="0" borderId="0" xfId="0" applyFont="1"/>
    <xf numFmtId="0" fontId="13" fillId="0" borderId="2" xfId="0" applyFont="1" applyBorder="1" applyAlignment="1">
      <alignment horizontal="center"/>
    </xf>
    <xf numFmtId="0" fontId="13" fillId="0" borderId="0" xfId="0" applyFont="1" applyBorder="1" applyAlignment="1">
      <alignment horizontal="center"/>
    </xf>
    <xf numFmtId="0" fontId="13" fillId="0" borderId="3" xfId="0" applyFont="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wrapText="1"/>
    </xf>
    <xf numFmtId="0" fontId="14" fillId="4" borderId="10" xfId="3" applyNumberFormat="1" applyFont="1" applyFill="1" applyBorder="1" applyAlignment="1">
      <alignment vertical="center"/>
    </xf>
    <xf numFmtId="44" fontId="14" fillId="5" borderId="10" xfId="5" applyNumberFormat="1" applyFont="1" applyFill="1" applyBorder="1" applyAlignment="1">
      <alignment vertical="center"/>
    </xf>
    <xf numFmtId="44" fontId="14" fillId="4" borderId="10" xfId="5" applyNumberFormat="1" applyFont="1" applyBorder="1" applyAlignment="1">
      <alignment vertical="center"/>
    </xf>
    <xf numFmtId="2" fontId="14" fillId="4" borderId="11" xfId="5" applyNumberFormat="1" applyFont="1" applyBorder="1" applyAlignment="1" applyProtection="1">
      <alignment vertical="center"/>
    </xf>
    <xf numFmtId="0" fontId="10" fillId="0" borderId="2" xfId="0" applyFont="1" applyBorder="1"/>
    <xf numFmtId="0" fontId="10" fillId="0" borderId="0" xfId="0" applyFont="1" applyBorder="1"/>
    <xf numFmtId="0" fontId="0" fillId="0" borderId="12" xfId="0" applyBorder="1"/>
    <xf numFmtId="0" fontId="6" fillId="3" borderId="11" xfId="2" applyFont="1" applyBorder="1"/>
    <xf numFmtId="0" fontId="6" fillId="3" borderId="13" xfId="2" applyFont="1" applyBorder="1"/>
    <xf numFmtId="0" fontId="6" fillId="3" borderId="14" xfId="2" applyFont="1" applyBorder="1"/>
    <xf numFmtId="0" fontId="6" fillId="3" borderId="15" xfId="2" applyFont="1" applyBorder="1"/>
    <xf numFmtId="0" fontId="11" fillId="0" borderId="2" xfId="0" applyFont="1" applyBorder="1" applyAlignment="1">
      <alignment horizontal="right"/>
    </xf>
    <xf numFmtId="0" fontId="11" fillId="0" borderId="2" xfId="0" applyFont="1" applyBorder="1" applyAlignment="1">
      <alignment horizontal="right" vertical="center" wrapText="1"/>
    </xf>
    <xf numFmtId="0" fontId="11" fillId="0" borderId="0" xfId="0" applyFont="1" applyBorder="1" applyAlignment="1">
      <alignment horizontal="right" vertical="center"/>
    </xf>
    <xf numFmtId="0" fontId="6" fillId="0" borderId="0" xfId="0" applyFont="1" applyBorder="1" applyAlignment="1">
      <alignment vertical="center"/>
    </xf>
    <xf numFmtId="0" fontId="2" fillId="2" borderId="11" xfId="1" applyFont="1" applyBorder="1" applyProtection="1">
      <protection locked="0"/>
    </xf>
    <xf numFmtId="0" fontId="2" fillId="2" borderId="11" xfId="1" applyFont="1" applyBorder="1" applyProtection="1">
      <protection locked="0"/>
    </xf>
    <xf numFmtId="0" fontId="15" fillId="0" borderId="0" xfId="0" applyFont="1"/>
    <xf numFmtId="0" fontId="11" fillId="0" borderId="2" xfId="0" applyFont="1" applyBorder="1" applyAlignment="1">
      <alignment horizontal="right" vertical="center"/>
    </xf>
    <xf numFmtId="1" fontId="16" fillId="4" borderId="11" xfId="5" applyNumberFormat="1" applyFont="1" applyBorder="1" applyAlignment="1" applyProtection="1">
      <alignment vertical="center"/>
    </xf>
    <xf numFmtId="44" fontId="0" fillId="5" borderId="16" xfId="0" applyNumberFormat="1" applyFill="1" applyBorder="1" applyAlignment="1">
      <alignment vertical="center"/>
    </xf>
    <xf numFmtId="0" fontId="0" fillId="0" borderId="17" xfId="0" applyBorder="1"/>
    <xf numFmtId="0" fontId="4" fillId="0" borderId="0" xfId="4"/>
    <xf numFmtId="49" fontId="0" fillId="0" borderId="0" xfId="0" applyNumberFormat="1"/>
    <xf numFmtId="0" fontId="0" fillId="2" borderId="10" xfId="1" applyFont="1" applyBorder="1" applyAlignment="1" applyProtection="1">
      <alignment horizontal="center" vertical="center"/>
      <protection locked="0"/>
    </xf>
    <xf numFmtId="2" fontId="0" fillId="0" borderId="0" xfId="0" applyNumberFormat="1"/>
    <xf numFmtId="49" fontId="18" fillId="0" borderId="0" xfId="0" applyNumberFormat="1" applyFont="1"/>
    <xf numFmtId="0" fontId="18" fillId="0" borderId="0" xfId="0" applyFont="1"/>
    <xf numFmtId="2" fontId="18" fillId="0" borderId="0" xfId="0" applyNumberFormat="1" applyFont="1"/>
    <xf numFmtId="2" fontId="14" fillId="4" borderId="10" xfId="3" applyNumberFormat="1" applyFont="1" applyFill="1" applyBorder="1" applyAlignment="1">
      <alignment vertical="center"/>
    </xf>
    <xf numFmtId="0" fontId="6" fillId="0" borderId="0" xfId="0" applyFont="1" applyBorder="1" applyAlignment="1">
      <alignment horizontal="right" vertical="center"/>
    </xf>
    <xf numFmtId="0" fontId="14" fillId="6" borderId="10" xfId="0" applyFont="1" applyFill="1" applyBorder="1" applyAlignment="1" applyProtection="1">
      <alignment horizontal="right" vertical="center"/>
      <protection locked="0"/>
    </xf>
    <xf numFmtId="49" fontId="18" fillId="0" borderId="32" xfId="0" applyNumberFormat="1" applyFont="1" applyBorder="1" applyAlignment="1">
      <alignment horizontal="center"/>
    </xf>
    <xf numFmtId="0" fontId="18" fillId="0" borderId="32" xfId="0" applyFont="1" applyBorder="1" applyAlignment="1">
      <alignment horizontal="center"/>
    </xf>
    <xf numFmtId="16" fontId="0" fillId="0" borderId="0" xfId="0" applyNumberFormat="1"/>
    <xf numFmtId="0" fontId="19" fillId="0" borderId="0" xfId="0" applyFont="1" applyAlignment="1">
      <alignment horizontal="left" vertical="center" wrapText="1"/>
    </xf>
    <xf numFmtId="1" fontId="0" fillId="0" borderId="0" xfId="0" applyNumberFormat="1"/>
    <xf numFmtId="0" fontId="0" fillId="0" borderId="2" xfId="0" applyBorder="1" applyAlignment="1">
      <alignment horizontal="right"/>
    </xf>
    <xf numFmtId="0" fontId="0" fillId="2" borderId="11" xfId="1" applyFont="1" applyBorder="1" applyProtection="1">
      <protection locked="0"/>
    </xf>
    <xf numFmtId="0" fontId="0" fillId="0" borderId="0" xfId="0" applyAlignment="1"/>
    <xf numFmtId="49" fontId="0" fillId="2" borderId="33" xfId="1" applyNumberFormat="1" applyFont="1" applyBorder="1" applyAlignment="1" applyProtection="1">
      <alignment horizontal="center" vertical="center"/>
      <protection locked="0"/>
    </xf>
    <xf numFmtId="2" fontId="18" fillId="0" borderId="34" xfId="0" applyNumberFormat="1" applyFont="1" applyBorder="1"/>
    <xf numFmtId="49" fontId="0" fillId="2" borderId="13" xfId="1" applyNumberFormat="1" applyFont="1" applyBorder="1" applyAlignment="1" applyProtection="1">
      <alignment horizontal="center" vertical="center"/>
      <protection locked="0"/>
    </xf>
    <xf numFmtId="2" fontId="18" fillId="0" borderId="10" xfId="0" applyNumberFormat="1" applyFont="1" applyBorder="1"/>
    <xf numFmtId="49" fontId="0" fillId="2" borderId="14" xfId="1" applyNumberFormat="1" applyFont="1" applyBorder="1" applyAlignment="1" applyProtection="1">
      <alignment horizontal="center" vertical="center"/>
      <protection locked="0"/>
    </xf>
    <xf numFmtId="2" fontId="18" fillId="0" borderId="24" xfId="0" applyNumberFormat="1" applyFont="1" applyBorder="1"/>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6" fillId="0" borderId="0" xfId="0" applyFont="1" applyAlignment="1">
      <alignment horizontal="left"/>
    </xf>
    <xf numFmtId="0" fontId="2" fillId="2" borderId="15" xfId="1" applyBorder="1" applyAlignment="1" applyProtection="1">
      <alignment horizontal="center"/>
      <protection locked="0"/>
    </xf>
    <xf numFmtId="0" fontId="2" fillId="2" borderId="24" xfId="1" applyBorder="1" applyAlignment="1" applyProtection="1">
      <alignment horizontal="center"/>
      <protection locked="0"/>
    </xf>
    <xf numFmtId="49" fontId="0" fillId="0" borderId="32" xfId="0" applyNumberFormat="1" applyBorder="1" applyAlignment="1">
      <alignment horizontal="center" vertical="center"/>
    </xf>
    <xf numFmtId="0" fontId="6" fillId="3" borderId="18" xfId="2" applyFont="1" applyBorder="1" applyAlignment="1">
      <alignment horizontal="center"/>
    </xf>
    <xf numFmtId="0" fontId="6" fillId="3" borderId="19" xfId="2" applyFont="1" applyBorder="1" applyAlignment="1">
      <alignment horizontal="center"/>
    </xf>
    <xf numFmtId="0" fontId="6" fillId="3" borderId="31" xfId="2" applyFont="1" applyBorder="1" applyAlignment="1">
      <alignment horizontal="center"/>
    </xf>
    <xf numFmtId="0" fontId="2" fillId="6" borderId="18" xfId="1" applyFont="1" applyFill="1" applyBorder="1" applyAlignment="1" applyProtection="1">
      <alignment horizontal="center"/>
      <protection locked="0"/>
    </xf>
    <xf numFmtId="0" fontId="2" fillId="6" borderId="20" xfId="1" applyFont="1" applyFill="1" applyBorder="1" applyAlignment="1" applyProtection="1">
      <alignment horizontal="center"/>
      <protection locked="0"/>
    </xf>
    <xf numFmtId="0" fontId="2" fillId="2" borderId="18" xfId="1" applyFont="1" applyBorder="1" applyAlignment="1" applyProtection="1">
      <alignment horizontal="center"/>
      <protection locked="0"/>
    </xf>
    <xf numFmtId="0" fontId="2" fillId="2" borderId="20" xfId="1" applyFont="1" applyBorder="1" applyAlignment="1" applyProtection="1">
      <alignment horizontal="center"/>
      <protection locked="0"/>
    </xf>
    <xf numFmtId="0" fontId="2" fillId="2" borderId="29" xfId="1" applyFont="1" applyBorder="1" applyAlignment="1" applyProtection="1">
      <alignment horizontal="center"/>
      <protection locked="0"/>
    </xf>
    <xf numFmtId="0" fontId="2" fillId="2" borderId="30" xfId="1" applyFont="1" applyBorder="1" applyAlignment="1" applyProtection="1">
      <alignment horizontal="center"/>
      <protection locked="0"/>
    </xf>
    <xf numFmtId="0" fontId="6" fillId="0" borderId="21"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1" fillId="0" borderId="0" xfId="0"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6" fillId="0" borderId="21" xfId="0" applyFont="1" applyBorder="1" applyAlignment="1">
      <alignment horizontal="center" vertical="center"/>
    </xf>
    <xf numFmtId="0" fontId="2" fillId="2" borderId="11" xfId="1" applyFont="1" applyBorder="1" applyAlignment="1" applyProtection="1">
      <alignment horizontal="center"/>
      <protection locked="0"/>
    </xf>
    <xf numFmtId="0" fontId="2" fillId="2" borderId="11" xfId="1" applyBorder="1" applyAlignment="1" applyProtection="1">
      <alignment horizontal="center"/>
      <protection locked="0"/>
    </xf>
    <xf numFmtId="0" fontId="2" fillId="2" borderId="10" xfId="1" applyBorder="1" applyAlignment="1" applyProtection="1">
      <alignment horizontal="center"/>
      <protection locked="0"/>
    </xf>
    <xf numFmtId="0" fontId="2" fillId="2" borderId="15" xfId="1" applyFont="1" applyBorder="1" applyAlignment="1" applyProtection="1">
      <alignment horizontal="center"/>
      <protection locked="0"/>
    </xf>
    <xf numFmtId="0" fontId="2" fillId="6" borderId="11" xfId="1" applyFill="1" applyBorder="1" applyAlignment="1" applyProtection="1">
      <alignment horizontal="center"/>
      <protection locked="0"/>
    </xf>
    <xf numFmtId="0" fontId="2" fillId="6" borderId="10" xfId="1" applyFill="1" applyBorder="1" applyAlignment="1" applyProtection="1">
      <alignment horizontal="center"/>
      <protection locked="0"/>
    </xf>
    <xf numFmtId="0" fontId="6" fillId="3" borderId="20" xfId="2" applyFont="1" applyBorder="1" applyAlignment="1">
      <alignment horizontal="center"/>
    </xf>
    <xf numFmtId="0" fontId="6" fillId="3" borderId="13" xfId="2" applyFont="1" applyBorder="1" applyAlignment="1">
      <alignment horizontal="center"/>
    </xf>
    <xf numFmtId="0" fontId="6" fillId="3" borderId="11" xfId="2" applyFont="1" applyBorder="1" applyAlignment="1">
      <alignment horizontal="center"/>
    </xf>
    <xf numFmtId="0" fontId="0" fillId="2" borderId="11" xfId="1" applyFont="1" applyBorder="1" applyAlignment="1" applyProtection="1">
      <alignment horizontal="center"/>
      <protection locked="0"/>
    </xf>
    <xf numFmtId="0" fontId="0" fillId="6" borderId="18" xfId="1" applyFont="1" applyFill="1" applyBorder="1" applyAlignment="1" applyProtection="1">
      <protection locked="0"/>
    </xf>
    <xf numFmtId="0" fontId="0" fillId="6" borderId="20" xfId="1" applyFont="1" applyFill="1" applyBorder="1" applyAlignment="1" applyProtection="1">
      <protection locked="0"/>
    </xf>
    <xf numFmtId="0" fontId="6" fillId="3" borderId="10" xfId="2" applyFont="1" applyBorder="1" applyAlignment="1">
      <alignment horizontal="center"/>
    </xf>
    <xf numFmtId="0" fontId="13" fillId="0" borderId="25" xfId="0" applyFont="1" applyBorder="1" applyAlignment="1">
      <alignment horizontal="center"/>
    </xf>
    <xf numFmtId="0" fontId="13" fillId="0" borderId="26" xfId="0" applyFont="1" applyBorder="1" applyAlignment="1">
      <alignment horizontal="center"/>
    </xf>
    <xf numFmtId="0" fontId="13" fillId="0" borderId="27" xfId="0" applyFont="1" applyBorder="1" applyAlignment="1">
      <alignment horizontal="center"/>
    </xf>
    <xf numFmtId="0" fontId="0" fillId="2" borderId="18" xfId="1" applyFont="1" applyBorder="1" applyAlignment="1" applyProtection="1">
      <alignment horizontal="left" vertical="center"/>
      <protection locked="0"/>
    </xf>
    <xf numFmtId="0" fontId="2" fillId="2" borderId="19" xfId="1" applyBorder="1" applyAlignment="1" applyProtection="1">
      <alignment horizontal="left" vertical="center"/>
      <protection locked="0"/>
    </xf>
    <xf numFmtId="0" fontId="2" fillId="2" borderId="20" xfId="1" applyBorder="1" applyAlignment="1" applyProtection="1">
      <alignment horizontal="left" vertical="center"/>
      <protection locked="0"/>
    </xf>
    <xf numFmtId="0" fontId="18" fillId="9" borderId="18" xfId="0" applyFont="1" applyFill="1" applyBorder="1" applyAlignment="1" applyProtection="1">
      <alignment horizontal="left" vertical="center"/>
      <protection locked="0"/>
    </xf>
    <xf numFmtId="0" fontId="18" fillId="9" borderId="19" xfId="0" applyFont="1" applyFill="1" applyBorder="1" applyAlignment="1" applyProtection="1">
      <alignment horizontal="left" vertical="center"/>
      <protection locked="0"/>
    </xf>
    <xf numFmtId="0" fontId="18" fillId="9" borderId="20" xfId="0" applyFont="1" applyFill="1" applyBorder="1" applyAlignment="1" applyProtection="1">
      <alignment horizontal="left" vertical="center"/>
      <protection locked="0"/>
    </xf>
    <xf numFmtId="0" fontId="17" fillId="8" borderId="18" xfId="1" applyFont="1" applyFill="1" applyBorder="1" applyAlignment="1" applyProtection="1">
      <alignment horizontal="left" vertical="center"/>
    </xf>
    <xf numFmtId="0" fontId="2" fillId="8" borderId="19" xfId="1" applyFill="1" applyBorder="1" applyAlignment="1" applyProtection="1">
      <alignment horizontal="left" vertical="center"/>
    </xf>
    <xf numFmtId="0" fontId="2" fillId="8" borderId="20" xfId="1" applyFill="1" applyBorder="1" applyAlignment="1" applyProtection="1">
      <alignment horizontal="left" vertical="center"/>
    </xf>
    <xf numFmtId="49" fontId="18" fillId="9" borderId="18" xfId="0" applyNumberFormat="1" applyFont="1" applyFill="1" applyBorder="1" applyAlignment="1" applyProtection="1">
      <alignment horizontal="left" vertical="center"/>
      <protection locked="0"/>
    </xf>
    <xf numFmtId="49" fontId="18" fillId="9" borderId="19" xfId="0" applyNumberFormat="1" applyFont="1" applyFill="1" applyBorder="1" applyAlignment="1" applyProtection="1">
      <alignment horizontal="left" vertical="center"/>
      <protection locked="0"/>
    </xf>
    <xf numFmtId="49" fontId="18" fillId="9" borderId="20" xfId="0" applyNumberFormat="1" applyFont="1" applyFill="1" applyBorder="1" applyAlignment="1" applyProtection="1">
      <alignment horizontal="left" vertical="center"/>
      <protection locked="0"/>
    </xf>
    <xf numFmtId="15" fontId="18" fillId="9" borderId="18" xfId="0" applyNumberFormat="1" applyFont="1" applyFill="1" applyBorder="1" applyAlignment="1" applyProtection="1">
      <alignment horizontal="left" vertical="center"/>
      <protection locked="0"/>
    </xf>
    <xf numFmtId="15" fontId="18" fillId="9" borderId="19" xfId="0" applyNumberFormat="1" applyFont="1" applyFill="1" applyBorder="1" applyAlignment="1" applyProtection="1">
      <alignment horizontal="left" vertical="center"/>
      <protection locked="0"/>
    </xf>
    <xf numFmtId="15" fontId="18" fillId="9" borderId="20" xfId="0" applyNumberFormat="1" applyFont="1" applyFill="1" applyBorder="1" applyAlignment="1" applyProtection="1">
      <alignment horizontal="left" vertical="center"/>
      <protection locked="0"/>
    </xf>
    <xf numFmtId="0" fontId="0" fillId="6" borderId="18" xfId="1" applyFont="1" applyFill="1" applyBorder="1" applyAlignment="1" applyProtection="1">
      <alignment horizontal="center"/>
      <protection locked="0"/>
    </xf>
    <xf numFmtId="0" fontId="0" fillId="6" borderId="20" xfId="1" applyFont="1" applyFill="1" applyBorder="1" applyAlignment="1" applyProtection="1">
      <alignment horizontal="center"/>
      <protection locked="0"/>
    </xf>
    <xf numFmtId="0" fontId="2" fillId="7" borderId="11" xfId="1" applyFont="1" applyFill="1" applyBorder="1" applyAlignment="1" applyProtection="1">
      <alignment horizontal="center"/>
      <protection locked="0"/>
    </xf>
    <xf numFmtId="0" fontId="2" fillId="7" borderId="11" xfId="1" applyFill="1" applyBorder="1" applyAlignment="1" applyProtection="1">
      <alignment horizontal="center"/>
      <protection locked="0"/>
    </xf>
    <xf numFmtId="0" fontId="20" fillId="0" borderId="0" xfId="0" applyFont="1"/>
    <xf numFmtId="0" fontId="21" fillId="0" borderId="0" xfId="0" applyFont="1"/>
    <xf numFmtId="0" fontId="21" fillId="0" borderId="0" xfId="0" applyFont="1" applyAlignment="1">
      <alignment horizontal="left" vertical="top" wrapText="1"/>
    </xf>
    <xf numFmtId="0" fontId="21" fillId="0" borderId="0" xfId="0" applyFont="1" applyAlignment="1">
      <alignment wrapText="1"/>
    </xf>
    <xf numFmtId="0" fontId="0" fillId="0" borderId="0" xfId="0" applyAlignment="1">
      <alignment horizontal="center" vertical="center"/>
    </xf>
    <xf numFmtId="0" fontId="22" fillId="0" borderId="0" xfId="0" applyFont="1" applyAlignment="1">
      <alignment horizontal="center"/>
    </xf>
  </cellXfs>
  <cellStyles count="6">
    <cellStyle name="40% - Accent6" xfId="1" builtinId="51"/>
    <cellStyle name="Calculation" xfId="2" builtinId="22"/>
    <cellStyle name="Currency" xfId="3" builtinId="4"/>
    <cellStyle name="Hyperlink" xfId="4" builtinId="8"/>
    <cellStyle name="Neutral" xfId="5"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361950</xdr:colOff>
      <xdr:row>40</xdr:row>
      <xdr:rowOff>104775</xdr:rowOff>
    </xdr:from>
    <xdr:to>
      <xdr:col>14</xdr:col>
      <xdr:colOff>485775</xdr:colOff>
      <xdr:row>40</xdr:row>
      <xdr:rowOff>114300</xdr:rowOff>
    </xdr:to>
    <xdr:cxnSp macro="">
      <xdr:nvCxnSpPr>
        <xdr:cNvPr id="3" name="Straight Arrow Connector 2"/>
        <xdr:cNvCxnSpPr/>
      </xdr:nvCxnSpPr>
      <xdr:spPr>
        <a:xfrm flipV="1">
          <a:off x="4191000" y="9458325"/>
          <a:ext cx="5229225" cy="9525"/>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tmetro@nswba.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activeCell="B14" sqref="B14"/>
    </sheetView>
  </sheetViews>
  <sheetFormatPr defaultRowHeight="15" x14ac:dyDescent="0.25"/>
  <cols>
    <col min="1" max="1" width="5.28515625" customWidth="1"/>
    <col min="2" max="2" width="204.28515625" customWidth="1"/>
  </cols>
  <sheetData>
    <row r="1" spans="1:2" ht="21" x14ac:dyDescent="0.35">
      <c r="B1" s="144" t="s">
        <v>65</v>
      </c>
    </row>
    <row r="2" spans="1:2" ht="34.5" x14ac:dyDescent="0.3">
      <c r="A2" s="143">
        <v>1</v>
      </c>
      <c r="B2" s="142" t="s">
        <v>70</v>
      </c>
    </row>
    <row r="3" spans="1:2" ht="17.25" x14ac:dyDescent="0.3">
      <c r="A3" s="143">
        <v>2</v>
      </c>
      <c r="B3" s="140" t="s">
        <v>60</v>
      </c>
    </row>
    <row r="4" spans="1:2" ht="17.25" x14ac:dyDescent="0.3">
      <c r="A4" s="143">
        <v>3</v>
      </c>
      <c r="B4" s="140" t="s">
        <v>64</v>
      </c>
    </row>
    <row r="5" spans="1:2" ht="69" x14ac:dyDescent="0.25">
      <c r="A5" s="143">
        <v>4</v>
      </c>
      <c r="B5" s="141" t="s">
        <v>71</v>
      </c>
    </row>
    <row r="6" spans="1:2" ht="17.25" x14ac:dyDescent="0.3">
      <c r="A6" s="143">
        <v>5</v>
      </c>
      <c r="B6" s="142" t="s">
        <v>61</v>
      </c>
    </row>
    <row r="7" spans="1:2" ht="17.25" x14ac:dyDescent="0.3">
      <c r="A7" s="143">
        <v>6</v>
      </c>
      <c r="B7" s="140" t="s">
        <v>62</v>
      </c>
    </row>
    <row r="8" spans="1:2" ht="17.25" x14ac:dyDescent="0.3">
      <c r="A8" s="143">
        <v>7</v>
      </c>
      <c r="B8" s="142" t="s">
        <v>63</v>
      </c>
    </row>
    <row r="9" spans="1:2" ht="69" x14ac:dyDescent="0.3">
      <c r="A9" s="143">
        <v>8</v>
      </c>
      <c r="B9" s="142" t="s">
        <v>68</v>
      </c>
    </row>
    <row r="10" spans="1:2" ht="69" x14ac:dyDescent="0.3">
      <c r="A10" s="143">
        <v>9</v>
      </c>
      <c r="B10" s="142" t="s">
        <v>72</v>
      </c>
    </row>
    <row r="11" spans="1:2" ht="17.25" x14ac:dyDescent="0.3">
      <c r="A11" s="143">
        <v>10</v>
      </c>
      <c r="B11" s="142" t="s">
        <v>66</v>
      </c>
    </row>
    <row r="12" spans="1:2" ht="17.25" x14ac:dyDescent="0.3">
      <c r="A12" s="143">
        <v>11</v>
      </c>
      <c r="B12" s="142" t="s">
        <v>69</v>
      </c>
    </row>
    <row r="13" spans="1:2" ht="17.25" x14ac:dyDescent="0.3">
      <c r="A13" s="143">
        <v>12</v>
      </c>
      <c r="B13" s="142"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0"/>
  <sheetViews>
    <sheetView showZeros="0" zoomScaleNormal="100" workbookViewId="0">
      <selection activeCell="P47" sqref="P47"/>
    </sheetView>
  </sheetViews>
  <sheetFormatPr defaultRowHeight="15" x14ac:dyDescent="0.25"/>
  <cols>
    <col min="1" max="17" width="10.28515625" customWidth="1"/>
    <col min="19" max="19" width="15.140625" style="58" customWidth="1"/>
    <col min="20" max="20" width="16.7109375" customWidth="1"/>
    <col min="22" max="22" width="21.140625" customWidth="1"/>
    <col min="24" max="24" width="3.7109375" customWidth="1"/>
    <col min="29" max="29" width="36.7109375" customWidth="1"/>
  </cols>
  <sheetData>
    <row r="1" spans="1:24" ht="18" thickBot="1" x14ac:dyDescent="0.35">
      <c r="A1" s="29" t="s">
        <v>19</v>
      </c>
      <c r="S1" s="87" t="s">
        <v>44</v>
      </c>
      <c r="T1" s="87"/>
    </row>
    <row r="2" spans="1:24" ht="15.75" thickBot="1" x14ac:dyDescent="0.3">
      <c r="S2" s="67" t="s">
        <v>46</v>
      </c>
      <c r="T2" s="68" t="s">
        <v>45</v>
      </c>
      <c r="U2" s="62"/>
      <c r="V2" s="62"/>
      <c r="W2" s="62"/>
      <c r="X2" s="62"/>
    </row>
    <row r="3" spans="1:24" s="7" customFormat="1" ht="23.25" x14ac:dyDescent="0.35">
      <c r="A3" s="52" t="s">
        <v>27</v>
      </c>
      <c r="E3" s="8"/>
      <c r="F3" s="6">
        <v>2019</v>
      </c>
      <c r="H3" s="6" t="s">
        <v>28</v>
      </c>
      <c r="S3" s="75"/>
      <c r="T3" s="76" t="str">
        <f>IF(ISBLANK(S3),"",VALUE(RIGHT(S3,4))/100)</f>
        <v/>
      </c>
      <c r="U3" s="62"/>
      <c r="V3" s="63"/>
      <c r="W3" s="62"/>
      <c r="X3" s="62"/>
    </row>
    <row r="4" spans="1:24" x14ac:dyDescent="0.25">
      <c r="S4" s="77"/>
      <c r="T4" s="78" t="str">
        <f t="shared" ref="T4:T67" si="0">IF(ISBLANK(S4),"",VALUE(RIGHT(S4,4))/100)</f>
        <v/>
      </c>
      <c r="U4" s="62"/>
      <c r="V4" s="62"/>
      <c r="W4" s="62"/>
      <c r="X4" s="62"/>
    </row>
    <row r="5" spans="1:24" x14ac:dyDescent="0.25">
      <c r="A5" s="1" t="s">
        <v>41</v>
      </c>
      <c r="S5" s="77"/>
      <c r="T5" s="78" t="str">
        <f t="shared" si="0"/>
        <v/>
      </c>
      <c r="U5" s="62"/>
      <c r="V5" s="62"/>
      <c r="W5" s="62"/>
      <c r="X5" s="62"/>
    </row>
    <row r="6" spans="1:24" x14ac:dyDescent="0.25">
      <c r="A6" s="1" t="s">
        <v>29</v>
      </c>
      <c r="S6" s="77"/>
      <c r="T6" s="78" t="str">
        <f t="shared" si="0"/>
        <v/>
      </c>
    </row>
    <row r="7" spans="1:24" ht="15.75" thickBot="1" x14ac:dyDescent="0.3">
      <c r="A7" s="1"/>
      <c r="S7" s="77"/>
      <c r="T7" s="78" t="str">
        <f t="shared" si="0"/>
        <v/>
      </c>
    </row>
    <row r="8" spans="1:24" ht="18.75" x14ac:dyDescent="0.3">
      <c r="A8" s="117" t="s">
        <v>18</v>
      </c>
      <c r="B8" s="118"/>
      <c r="C8" s="118"/>
      <c r="D8" s="118"/>
      <c r="E8" s="118"/>
      <c r="F8" s="118"/>
      <c r="G8" s="118"/>
      <c r="H8" s="118"/>
      <c r="I8" s="119"/>
      <c r="S8" s="77"/>
      <c r="T8" s="78" t="str">
        <f t="shared" si="0"/>
        <v/>
      </c>
    </row>
    <row r="9" spans="1:24" ht="18.75" x14ac:dyDescent="0.3">
      <c r="A9" s="30"/>
      <c r="B9" s="31"/>
      <c r="C9" s="31"/>
      <c r="D9" s="31"/>
      <c r="E9" s="31"/>
      <c r="F9" s="31"/>
      <c r="G9" s="31"/>
      <c r="H9" s="31"/>
      <c r="I9" s="32"/>
      <c r="S9" s="77"/>
      <c r="T9" s="78" t="str">
        <f t="shared" si="0"/>
        <v/>
      </c>
    </row>
    <row r="10" spans="1:24" s="4" customFormat="1" ht="35.25" customHeight="1" x14ac:dyDescent="0.3">
      <c r="A10" s="34" t="s">
        <v>21</v>
      </c>
      <c r="B10" s="126" t="s">
        <v>36</v>
      </c>
      <c r="C10" s="127"/>
      <c r="D10" s="127"/>
      <c r="E10" s="127"/>
      <c r="F10" s="128"/>
      <c r="G10" s="5"/>
      <c r="H10" s="31"/>
      <c r="I10" s="32"/>
      <c r="S10" s="77"/>
      <c r="T10" s="78" t="str">
        <f t="shared" si="0"/>
        <v/>
      </c>
    </row>
    <row r="11" spans="1:24" x14ac:dyDescent="0.25">
      <c r="A11" s="33"/>
      <c r="B11" s="2"/>
      <c r="C11" s="2"/>
      <c r="D11" s="2"/>
      <c r="E11" s="2"/>
      <c r="F11" s="2"/>
      <c r="G11" s="2"/>
      <c r="H11" s="2"/>
      <c r="I11" s="16"/>
      <c r="S11" s="77"/>
      <c r="T11" s="78" t="str">
        <f t="shared" si="0"/>
        <v/>
      </c>
    </row>
    <row r="12" spans="1:24" s="4" customFormat="1" ht="35.25" customHeight="1" x14ac:dyDescent="0.25">
      <c r="A12" s="47" t="s">
        <v>26</v>
      </c>
      <c r="B12" s="120"/>
      <c r="C12" s="121"/>
      <c r="D12" s="121"/>
      <c r="E12" s="121"/>
      <c r="F12" s="122"/>
      <c r="G12" s="5"/>
      <c r="H12" s="12" t="s">
        <v>17</v>
      </c>
      <c r="I12" s="59"/>
      <c r="S12" s="77"/>
      <c r="T12" s="78" t="str">
        <f t="shared" si="0"/>
        <v/>
      </c>
    </row>
    <row r="13" spans="1:24" s="4" customFormat="1" ht="18.75" customHeight="1" x14ac:dyDescent="0.25">
      <c r="A13" s="17"/>
      <c r="B13" s="2"/>
      <c r="C13" s="5"/>
      <c r="D13" s="5"/>
      <c r="E13" s="5"/>
      <c r="F13" s="5"/>
      <c r="G13" s="5"/>
      <c r="H13" s="5"/>
      <c r="I13" s="18"/>
      <c r="S13" s="77"/>
      <c r="T13" s="78" t="str">
        <f t="shared" si="0"/>
        <v/>
      </c>
    </row>
    <row r="14" spans="1:24" ht="18" customHeight="1" x14ac:dyDescent="0.25">
      <c r="A14" s="19" t="s">
        <v>8</v>
      </c>
      <c r="B14" s="2"/>
      <c r="C14" s="2"/>
      <c r="D14" s="11" t="s">
        <v>5</v>
      </c>
      <c r="E14" s="123"/>
      <c r="F14" s="124"/>
      <c r="G14" s="124"/>
      <c r="H14" s="125"/>
      <c r="I14" s="16"/>
      <c r="S14" s="77"/>
      <c r="T14" s="78" t="str">
        <f t="shared" si="0"/>
        <v/>
      </c>
    </row>
    <row r="15" spans="1:24" ht="18" customHeight="1" x14ac:dyDescent="0.25">
      <c r="A15" s="19"/>
      <c r="B15" s="2"/>
      <c r="C15" s="2"/>
      <c r="D15" s="11" t="s">
        <v>6</v>
      </c>
      <c r="E15" s="123"/>
      <c r="F15" s="124"/>
      <c r="G15" s="124"/>
      <c r="H15" s="125"/>
      <c r="I15" s="16"/>
      <c r="S15" s="77"/>
      <c r="T15" s="78" t="str">
        <f t="shared" si="0"/>
        <v/>
      </c>
    </row>
    <row r="16" spans="1:24" ht="18" customHeight="1" x14ac:dyDescent="0.25">
      <c r="A16" s="19"/>
      <c r="B16" s="2"/>
      <c r="C16" s="2"/>
      <c r="D16" s="11" t="s">
        <v>11</v>
      </c>
      <c r="E16" s="129"/>
      <c r="F16" s="130"/>
      <c r="G16" s="130"/>
      <c r="H16" s="131"/>
      <c r="I16" s="16"/>
      <c r="S16" s="77"/>
      <c r="T16" s="78" t="str">
        <f t="shared" si="0"/>
        <v/>
      </c>
    </row>
    <row r="17" spans="1:29" ht="18" customHeight="1" x14ac:dyDescent="0.25">
      <c r="A17" s="19"/>
      <c r="B17" s="2"/>
      <c r="C17" s="2"/>
      <c r="D17" s="9" t="s">
        <v>7</v>
      </c>
      <c r="E17" s="132"/>
      <c r="F17" s="133"/>
      <c r="G17" s="133"/>
      <c r="H17" s="134"/>
      <c r="I17" s="16"/>
      <c r="J17" s="2"/>
      <c r="K17" s="2"/>
      <c r="L17" s="2"/>
      <c r="M17" s="2"/>
      <c r="S17" s="77"/>
      <c r="T17" s="78" t="str">
        <f t="shared" si="0"/>
        <v/>
      </c>
    </row>
    <row r="18" spans="1:29" ht="18" customHeight="1" thickBot="1" x14ac:dyDescent="0.3">
      <c r="A18" s="20"/>
      <c r="B18" s="21"/>
      <c r="C18" s="21"/>
      <c r="D18" s="22"/>
      <c r="E18" s="21"/>
      <c r="F18" s="21"/>
      <c r="G18" s="21"/>
      <c r="H18" s="21"/>
      <c r="I18" s="23"/>
      <c r="J18" s="2"/>
      <c r="K18" s="2"/>
      <c r="L18" s="2"/>
      <c r="M18" s="2"/>
      <c r="S18" s="77"/>
      <c r="T18" s="78" t="str">
        <f t="shared" si="0"/>
        <v/>
      </c>
    </row>
    <row r="19" spans="1:29" ht="18" customHeight="1" thickBot="1" x14ac:dyDescent="0.3">
      <c r="A19" s="3"/>
      <c r="B19" s="2"/>
      <c r="C19" s="2"/>
      <c r="D19" s="11"/>
      <c r="E19" s="2"/>
      <c r="F19" s="2"/>
      <c r="G19" s="2"/>
      <c r="H19" s="2"/>
      <c r="I19" s="2"/>
      <c r="S19" s="77"/>
      <c r="T19" s="78" t="str">
        <f t="shared" si="0"/>
        <v/>
      </c>
    </row>
    <row r="20" spans="1:29" ht="29.25" customHeight="1" thickBot="1" x14ac:dyDescent="0.3">
      <c r="A20" s="97" t="s">
        <v>42</v>
      </c>
      <c r="B20" s="98"/>
      <c r="C20" s="98"/>
      <c r="D20" s="98"/>
      <c r="E20" s="98"/>
      <c r="F20" s="98"/>
      <c r="G20" s="98"/>
      <c r="H20" s="99"/>
      <c r="J20" s="97" t="s">
        <v>47</v>
      </c>
      <c r="K20" s="98"/>
      <c r="L20" s="98"/>
      <c r="M20" s="98"/>
      <c r="N20" s="98"/>
      <c r="O20" s="98"/>
      <c r="P20" s="98"/>
      <c r="Q20" s="99"/>
      <c r="S20" s="77"/>
      <c r="T20" s="78" t="str">
        <f t="shared" si="0"/>
        <v/>
      </c>
    </row>
    <row r="21" spans="1:29" ht="17.25" customHeight="1" x14ac:dyDescent="0.25">
      <c r="A21" s="19"/>
      <c r="B21" s="3"/>
      <c r="C21" s="2"/>
      <c r="D21" s="11"/>
      <c r="E21" s="2"/>
      <c r="F21" s="2"/>
      <c r="G21" s="2"/>
      <c r="H21" s="16"/>
      <c r="J21" s="19"/>
      <c r="K21" s="3"/>
      <c r="L21" s="2"/>
      <c r="M21" s="11"/>
      <c r="N21" s="2"/>
      <c r="O21" s="2"/>
      <c r="P21" s="2"/>
      <c r="Q21" s="16"/>
      <c r="S21" s="77"/>
      <c r="T21" s="78" t="str">
        <f t="shared" si="0"/>
        <v/>
      </c>
    </row>
    <row r="22" spans="1:29" ht="20.25" customHeight="1" x14ac:dyDescent="0.25">
      <c r="A22" s="15"/>
      <c r="B22" s="100" t="s">
        <v>51</v>
      </c>
      <c r="C22" s="100"/>
      <c r="D22" s="100"/>
      <c r="E22" s="101"/>
      <c r="F22" s="73"/>
      <c r="G22" s="2"/>
      <c r="H22" s="16"/>
      <c r="J22" s="15"/>
      <c r="K22" s="2"/>
      <c r="L22" s="2"/>
      <c r="M22" s="2"/>
      <c r="N22" s="46" t="s">
        <v>59</v>
      </c>
      <c r="O22" s="51"/>
      <c r="P22" s="2"/>
      <c r="Q22" s="16"/>
      <c r="S22" s="77"/>
      <c r="T22" s="78" t="str">
        <f t="shared" si="0"/>
        <v/>
      </c>
    </row>
    <row r="23" spans="1:29" ht="20.25" customHeight="1" x14ac:dyDescent="0.25">
      <c r="A23" s="72"/>
      <c r="B23" s="100" t="s">
        <v>50</v>
      </c>
      <c r="C23" s="100"/>
      <c r="D23" s="100"/>
      <c r="E23" s="101"/>
      <c r="F23" s="51"/>
      <c r="G23" s="2"/>
      <c r="H23" s="16"/>
      <c r="J23" s="15"/>
      <c r="K23" s="100" t="s">
        <v>50</v>
      </c>
      <c r="L23" s="100"/>
      <c r="M23" s="100"/>
      <c r="N23" s="101"/>
      <c r="O23" s="51"/>
      <c r="P23" s="2"/>
      <c r="Q23" s="16"/>
      <c r="S23" s="77"/>
      <c r="T23" s="78" t="str">
        <f t="shared" si="0"/>
        <v/>
      </c>
      <c r="AA23" s="69"/>
    </row>
    <row r="24" spans="1:29" ht="20.25" customHeight="1" x14ac:dyDescent="0.25">
      <c r="A24" s="72"/>
      <c r="B24" s="100" t="s">
        <v>49</v>
      </c>
      <c r="C24" s="100"/>
      <c r="D24" s="100"/>
      <c r="E24" s="101"/>
      <c r="F24" s="50"/>
      <c r="G24" s="2"/>
      <c r="H24" s="16"/>
      <c r="J24" s="15"/>
      <c r="K24" s="100" t="s">
        <v>49</v>
      </c>
      <c r="L24" s="100"/>
      <c r="M24" s="100"/>
      <c r="N24" s="101"/>
      <c r="O24" s="51"/>
      <c r="P24" s="2"/>
      <c r="Q24" s="16"/>
      <c r="S24" s="77"/>
      <c r="T24" s="78" t="str">
        <f t="shared" si="0"/>
        <v/>
      </c>
      <c r="V24" s="70"/>
      <c r="Y24" s="70"/>
      <c r="AB24" s="60"/>
      <c r="AC24" s="71"/>
    </row>
    <row r="25" spans="1:29" ht="20.25" customHeight="1" x14ac:dyDescent="0.25">
      <c r="A25" s="72"/>
      <c r="B25" s="13"/>
      <c r="C25" s="13"/>
      <c r="D25" s="13"/>
      <c r="E25" s="46" t="s">
        <v>52</v>
      </c>
      <c r="F25" s="38">
        <f>IF(F22&gt;0,F22*F23/2,0)</f>
        <v>0</v>
      </c>
      <c r="G25" s="2"/>
      <c r="H25" s="16"/>
      <c r="J25" s="15"/>
      <c r="K25" s="2"/>
      <c r="L25" s="2"/>
      <c r="M25" s="2"/>
      <c r="N25" s="46" t="s">
        <v>52</v>
      </c>
      <c r="O25" s="38">
        <f>IF(O22&gt;0,O22*O23/2,0)</f>
        <v>0</v>
      </c>
      <c r="P25" s="2"/>
      <c r="Q25" s="16"/>
      <c r="S25" s="77"/>
      <c r="T25" s="78" t="str">
        <f t="shared" si="0"/>
        <v/>
      </c>
      <c r="V25" s="70"/>
      <c r="Y25" s="70"/>
      <c r="AB25" s="60"/>
      <c r="AC25" s="71"/>
    </row>
    <row r="26" spans="1:29" ht="18.75" customHeight="1" x14ac:dyDescent="0.25">
      <c r="A26" s="102" t="s">
        <v>53</v>
      </c>
      <c r="B26" s="100"/>
      <c r="C26" s="100"/>
      <c r="D26" s="100"/>
      <c r="E26" s="101"/>
      <c r="F26" s="38">
        <f>IF(F24&gt;6,0.04*F24*F25*4,0)</f>
        <v>0</v>
      </c>
      <c r="G26" s="2"/>
      <c r="H26" s="16"/>
      <c r="J26" s="102" t="s">
        <v>53</v>
      </c>
      <c r="K26" s="100"/>
      <c r="L26" s="100"/>
      <c r="M26" s="100"/>
      <c r="N26" s="101"/>
      <c r="O26" s="38">
        <f>IF(O24&gt;4,0.04*O24*O25*2,0)</f>
        <v>0</v>
      </c>
      <c r="P26" s="2"/>
      <c r="Q26" s="16"/>
      <c r="S26" s="77"/>
      <c r="T26" s="78" t="str">
        <f t="shared" si="0"/>
        <v/>
      </c>
      <c r="V26" s="70"/>
      <c r="Y26" s="70"/>
      <c r="AB26" s="60"/>
      <c r="AC26" s="71"/>
    </row>
    <row r="27" spans="1:29" ht="18.75" customHeight="1" x14ac:dyDescent="0.25">
      <c r="A27" s="24" t="s">
        <v>43</v>
      </c>
      <c r="B27" s="2"/>
      <c r="C27" s="2"/>
      <c r="D27" s="2"/>
      <c r="E27" s="2"/>
      <c r="F27" s="2"/>
      <c r="G27" s="2"/>
      <c r="H27" s="16"/>
      <c r="J27" s="24" t="s">
        <v>43</v>
      </c>
      <c r="K27" s="2"/>
      <c r="L27" s="2"/>
      <c r="M27" s="2"/>
      <c r="N27" s="2"/>
      <c r="O27" s="2"/>
      <c r="P27" s="2"/>
      <c r="Q27" s="16"/>
      <c r="S27" s="77"/>
      <c r="T27" s="78" t="str">
        <f t="shared" si="0"/>
        <v/>
      </c>
      <c r="V27" s="70"/>
      <c r="Y27" s="70"/>
      <c r="AB27" s="60"/>
      <c r="AC27" s="71"/>
    </row>
    <row r="28" spans="1:29" ht="18.75" customHeight="1" x14ac:dyDescent="0.25">
      <c r="A28" s="24"/>
      <c r="B28" s="2"/>
      <c r="C28" s="2"/>
      <c r="D28" s="2"/>
      <c r="E28" s="2"/>
      <c r="F28" s="2"/>
      <c r="G28" s="2"/>
      <c r="H28" s="16"/>
      <c r="J28" s="24"/>
      <c r="K28" s="2"/>
      <c r="L28" s="2"/>
      <c r="M28" s="2"/>
      <c r="N28" s="2"/>
      <c r="O28" s="2"/>
      <c r="P28" s="2"/>
      <c r="Q28" s="16"/>
      <c r="S28" s="77"/>
      <c r="T28" s="78" t="str">
        <f t="shared" si="0"/>
        <v/>
      </c>
      <c r="V28" s="70"/>
      <c r="Y28" s="70"/>
      <c r="AB28" s="60"/>
      <c r="AC28" s="71"/>
    </row>
    <row r="29" spans="1:29" ht="18.75" customHeight="1" x14ac:dyDescent="0.25">
      <c r="A29" s="102" t="s">
        <v>54</v>
      </c>
      <c r="B29" s="100"/>
      <c r="C29" s="100"/>
      <c r="D29" s="100"/>
      <c r="E29" s="101"/>
      <c r="F29" s="38" t="str">
        <f>IF(F22&gt;0,SUM(T3:T401),"")</f>
        <v/>
      </c>
      <c r="G29" s="2"/>
      <c r="H29" s="16"/>
      <c r="J29" s="102" t="s">
        <v>54</v>
      </c>
      <c r="K29" s="100"/>
      <c r="L29" s="100"/>
      <c r="M29" s="100"/>
      <c r="N29" s="101"/>
      <c r="O29" s="38" t="str">
        <f>IF(O22&gt;0,SUM(T3:T401),"")</f>
        <v/>
      </c>
      <c r="P29" s="2"/>
      <c r="Q29" s="16"/>
      <c r="S29" s="77"/>
      <c r="T29" s="78" t="str">
        <f t="shared" si="0"/>
        <v/>
      </c>
      <c r="V29" s="70"/>
      <c r="Y29" s="70"/>
      <c r="AB29" s="60"/>
      <c r="AC29" s="71"/>
    </row>
    <row r="30" spans="1:29" ht="15.75" x14ac:dyDescent="0.25">
      <c r="A30" s="24" t="s">
        <v>55</v>
      </c>
      <c r="B30" s="2"/>
      <c r="C30" s="2"/>
      <c r="D30" s="2"/>
      <c r="E30" s="2"/>
      <c r="F30" s="2"/>
      <c r="G30" s="2"/>
      <c r="H30" s="16"/>
      <c r="J30" s="24" t="s">
        <v>55</v>
      </c>
      <c r="K30" s="2"/>
      <c r="L30" s="2"/>
      <c r="M30" s="2"/>
      <c r="N30" s="2"/>
      <c r="O30" s="2"/>
      <c r="P30" s="2"/>
      <c r="Q30" s="16"/>
      <c r="S30" s="77"/>
      <c r="T30" s="78" t="str">
        <f t="shared" si="0"/>
        <v/>
      </c>
      <c r="V30" s="70"/>
      <c r="AB30" s="60"/>
      <c r="AC30" s="71"/>
    </row>
    <row r="31" spans="1:29" ht="21.75" customHeight="1" x14ac:dyDescent="0.25">
      <c r="A31" s="15"/>
      <c r="B31" s="2"/>
      <c r="C31" s="2"/>
      <c r="D31" s="2"/>
      <c r="E31" s="2"/>
      <c r="F31" s="2"/>
      <c r="G31" s="53" t="s">
        <v>30</v>
      </c>
      <c r="H31" s="66"/>
      <c r="J31" s="15"/>
      <c r="K31" s="2"/>
      <c r="L31" s="2"/>
      <c r="M31" s="2"/>
      <c r="N31" s="2"/>
      <c r="O31" s="2"/>
      <c r="P31" s="53" t="s">
        <v>30</v>
      </c>
      <c r="Q31" s="66"/>
      <c r="S31" s="77"/>
      <c r="T31" s="78" t="str">
        <f t="shared" si="0"/>
        <v/>
      </c>
      <c r="V31" s="70"/>
      <c r="AB31" s="60"/>
      <c r="AC31" s="71"/>
    </row>
    <row r="32" spans="1:29" x14ac:dyDescent="0.25">
      <c r="A32" s="15" t="s">
        <v>56</v>
      </c>
      <c r="B32" s="2"/>
      <c r="C32" s="2"/>
      <c r="D32" s="2"/>
      <c r="E32" s="2"/>
      <c r="F32" s="2"/>
      <c r="I32" s="39" t="str">
        <f>IF(F22=0,"",IF(H31=0,"THE COST CALCULATOR REQUIRES THE NUMBER OF TEAMS PROGRESSING",""))</f>
        <v/>
      </c>
      <c r="J32" s="15" t="s">
        <v>31</v>
      </c>
      <c r="K32" s="2"/>
      <c r="L32" s="2"/>
      <c r="M32" s="2"/>
      <c r="N32" s="2"/>
      <c r="O32" s="2"/>
      <c r="Q32" s="16"/>
      <c r="R32" s="2"/>
      <c r="S32" s="77"/>
      <c r="T32" s="78" t="str">
        <f t="shared" si="0"/>
        <v/>
      </c>
      <c r="V32" s="70"/>
      <c r="AB32" s="60"/>
      <c r="AC32" s="71"/>
    </row>
    <row r="33" spans="1:29" ht="15.75" thickBot="1" x14ac:dyDescent="0.3">
      <c r="A33" s="25"/>
      <c r="B33" s="21"/>
      <c r="C33" s="21"/>
      <c r="D33" s="21"/>
      <c r="E33" s="21"/>
      <c r="F33" s="21"/>
      <c r="G33" s="21"/>
      <c r="H33" s="23"/>
      <c r="I33" s="39" t="str">
        <f>IF(F22=0,"",IF(H31=0,"YOU MUST SEND AT LEAST ONE TEAM TO EARN MASTERPOINTS",""))</f>
        <v/>
      </c>
      <c r="J33" s="25"/>
      <c r="K33" s="21"/>
      <c r="L33" s="21"/>
      <c r="M33" s="21"/>
      <c r="N33" s="21"/>
      <c r="O33" s="21"/>
      <c r="P33" s="21"/>
      <c r="Q33" s="23"/>
      <c r="S33" s="77"/>
      <c r="T33" s="78" t="str">
        <f t="shared" si="0"/>
        <v/>
      </c>
      <c r="V33" s="70"/>
      <c r="AB33" s="60"/>
      <c r="AC33" s="71"/>
    </row>
    <row r="34" spans="1:29" ht="21.75" customHeight="1" x14ac:dyDescent="0.3">
      <c r="B34" s="139" t="str">
        <f>IF(AND(F22&gt;0,O22&gt;0),"Was it a Teams or Butler Pairs event?  It can't be both.  If you ran two separate events, complete a second spreadsheet.  See Instruction 4.","")</f>
        <v/>
      </c>
      <c r="S34" s="77"/>
      <c r="T34" s="78" t="str">
        <f t="shared" si="0"/>
        <v/>
      </c>
      <c r="V34" s="70"/>
      <c r="AB34" s="60"/>
      <c r="AC34" s="71"/>
    </row>
    <row r="35" spans="1:29" ht="15.75" thickBot="1" x14ac:dyDescent="0.3">
      <c r="A35" s="3" t="s">
        <v>57</v>
      </c>
      <c r="B35" s="3"/>
      <c r="C35" s="2"/>
      <c r="D35" s="2"/>
      <c r="E35" s="2"/>
      <c r="F35" s="2"/>
      <c r="G35" s="57" t="s">
        <v>39</v>
      </c>
      <c r="H35" s="2"/>
      <c r="J35" s="10" t="str">
        <f>IF(ISBLANK(F24),"",IF(F24&lt;7,"THE MASTERPOINT CALCULATOR REQUIRES MATCHES OF 7+ BOARDS.",""))</f>
        <v/>
      </c>
      <c r="M35" s="10"/>
      <c r="S35" s="77"/>
      <c r="T35" s="78" t="str">
        <f t="shared" si="0"/>
        <v/>
      </c>
      <c r="V35" s="70"/>
      <c r="AB35" s="60"/>
      <c r="AC35" s="71"/>
    </row>
    <row r="36" spans="1:29" ht="15.75" thickBot="1" x14ac:dyDescent="0.3">
      <c r="A36" s="1"/>
      <c r="B36" s="1" t="s">
        <v>20</v>
      </c>
      <c r="J36" s="10" t="str">
        <f>IF(ISBLANK(F24),"",IF(F24&lt;7,"UNPROTECT THE WORKSHEET (see instructions below) AND ENTER",""))</f>
        <v/>
      </c>
      <c r="K36" s="2"/>
      <c r="M36" s="103" t="s">
        <v>22</v>
      </c>
      <c r="N36" s="98"/>
      <c r="O36" s="98"/>
      <c r="P36" s="98"/>
      <c r="Q36" s="99"/>
      <c r="S36" s="77"/>
      <c r="T36" s="78" t="str">
        <f t="shared" si="0"/>
        <v/>
      </c>
      <c r="U36" s="40"/>
      <c r="V36" s="40"/>
      <c r="W36" s="2"/>
      <c r="X36" s="2"/>
      <c r="Y36" s="2"/>
      <c r="Z36" s="2"/>
    </row>
    <row r="37" spans="1:29" x14ac:dyDescent="0.25">
      <c r="A37" s="1"/>
      <c r="B37" s="1" t="s">
        <v>34</v>
      </c>
      <c r="J37" s="10" t="str">
        <f>IF(ISBLANK(F24),"",IF(F24&lt;7,"THE NUMBER OF MASTERPOINTS AWARDED DIRECTLY INTO CELL F27.",""))</f>
        <v/>
      </c>
      <c r="M37" s="15"/>
      <c r="N37" s="2"/>
      <c r="O37" s="2"/>
      <c r="P37" s="2"/>
      <c r="Q37" s="28"/>
      <c r="S37" s="77"/>
      <c r="T37" s="78" t="str">
        <f t="shared" si="0"/>
        <v/>
      </c>
    </row>
    <row r="38" spans="1:29" x14ac:dyDescent="0.25">
      <c r="A38" s="1"/>
      <c r="B38" s="1" t="s">
        <v>58</v>
      </c>
      <c r="J38" s="10" t="str">
        <f>IF(ISBLANK(F24),"",IF(F24&lt;7,"For Excel 2007/2010, click on the 'Review' tab and then on 'Unprotect Sheet'.",""))</f>
        <v/>
      </c>
      <c r="M38" s="15"/>
      <c r="N38" s="65" t="s">
        <v>23</v>
      </c>
      <c r="O38" s="64">
        <f>MAX(F29,O29)</f>
        <v>0</v>
      </c>
      <c r="P38" s="14" t="s">
        <v>48</v>
      </c>
      <c r="Q38" s="36" t="str">
        <f>IF(O38&gt;0,VALUE(MID(P38,4,4))*O38,"")</f>
        <v/>
      </c>
      <c r="S38" s="77"/>
      <c r="T38" s="78" t="str">
        <f t="shared" si="0"/>
        <v/>
      </c>
    </row>
    <row r="39" spans="1:29" x14ac:dyDescent="0.25">
      <c r="A39" s="1"/>
      <c r="B39" s="84" t="s">
        <v>35</v>
      </c>
      <c r="C39" s="84"/>
      <c r="D39" s="84"/>
      <c r="E39" s="84"/>
      <c r="F39" s="84"/>
      <c r="G39" s="84"/>
      <c r="H39" s="84"/>
      <c r="I39" s="84"/>
      <c r="J39" s="84"/>
      <c r="K39" s="84"/>
      <c r="L39" s="84"/>
      <c r="M39" s="15"/>
      <c r="N39" s="65" t="s">
        <v>24</v>
      </c>
      <c r="O39" s="35">
        <f>MAX(H31,Q31)</f>
        <v>0</v>
      </c>
      <c r="P39" s="14" t="s">
        <v>40</v>
      </c>
      <c r="Q39" s="37">
        <f>IF(O39="","",O39*60)</f>
        <v>0</v>
      </c>
      <c r="S39" s="77"/>
      <c r="T39" s="78" t="str">
        <f t="shared" si="0"/>
        <v/>
      </c>
    </row>
    <row r="40" spans="1:29" x14ac:dyDescent="0.25">
      <c r="A40" s="1"/>
      <c r="M40" s="15"/>
      <c r="N40" s="2"/>
      <c r="O40" s="2"/>
      <c r="P40" s="2"/>
      <c r="Q40" s="41"/>
      <c r="S40" s="77"/>
      <c r="T40" s="78" t="str">
        <f t="shared" si="0"/>
        <v/>
      </c>
    </row>
    <row r="41" spans="1:29" ht="15.75" thickBot="1" x14ac:dyDescent="0.3">
      <c r="A41" s="10"/>
      <c r="B41" s="10" t="s">
        <v>37</v>
      </c>
      <c r="M41" s="15"/>
      <c r="N41" s="2"/>
      <c r="O41" s="2"/>
      <c r="P41" s="65" t="s">
        <v>25</v>
      </c>
      <c r="Q41" s="55">
        <f>IF(Q39="","",SUM(Q38:Q39))</f>
        <v>0</v>
      </c>
      <c r="S41" s="77"/>
      <c r="T41" s="78" t="str">
        <f t="shared" si="0"/>
        <v/>
      </c>
    </row>
    <row r="42" spans="1:29" ht="16.5" thickTop="1" thickBot="1" x14ac:dyDescent="0.3">
      <c r="A42" s="1"/>
      <c r="B42" s="10" t="s">
        <v>38</v>
      </c>
      <c r="M42" s="25"/>
      <c r="N42" s="21"/>
      <c r="O42" s="21"/>
      <c r="P42" s="21"/>
      <c r="Q42" s="56"/>
      <c r="S42" s="77"/>
      <c r="T42" s="78" t="str">
        <f t="shared" si="0"/>
        <v/>
      </c>
    </row>
    <row r="43" spans="1:29" ht="15.75" thickBot="1" x14ac:dyDescent="0.3">
      <c r="A43" s="1"/>
      <c r="S43" s="77"/>
      <c r="T43" s="78" t="str">
        <f t="shared" si="0"/>
        <v/>
      </c>
    </row>
    <row r="44" spans="1:29" ht="19.5" thickBot="1" x14ac:dyDescent="0.3">
      <c r="A44" s="81" t="s">
        <v>32</v>
      </c>
      <c r="B44" s="82"/>
      <c r="C44" s="82"/>
      <c r="D44" s="82"/>
      <c r="E44" s="82"/>
      <c r="F44" s="82"/>
      <c r="G44" s="82"/>
      <c r="H44" s="82"/>
      <c r="I44" s="82"/>
      <c r="J44" s="82"/>
      <c r="K44" s="83"/>
      <c r="S44" s="77"/>
      <c r="T44" s="78" t="str">
        <f t="shared" si="0"/>
        <v/>
      </c>
    </row>
    <row r="45" spans="1:29" ht="16.5" customHeight="1" x14ac:dyDescent="0.25">
      <c r="A45" s="26"/>
      <c r="B45" s="27"/>
      <c r="C45" s="27"/>
      <c r="D45" s="27"/>
      <c r="E45" s="27"/>
      <c r="F45" s="27"/>
      <c r="G45" s="27"/>
      <c r="H45" s="27"/>
      <c r="I45" s="27"/>
      <c r="J45" s="27"/>
      <c r="K45" s="28"/>
      <c r="S45" s="77"/>
      <c r="T45" s="78" t="str">
        <f t="shared" si="0"/>
        <v/>
      </c>
    </row>
    <row r="46" spans="1:29" ht="16.5" customHeight="1" x14ac:dyDescent="0.25">
      <c r="A46" s="15"/>
      <c r="B46" s="2"/>
      <c r="C46" s="2"/>
      <c r="D46" s="2"/>
      <c r="E46" s="3"/>
      <c r="F46" s="3"/>
      <c r="G46" s="48" t="s">
        <v>33</v>
      </c>
      <c r="H46" s="54">
        <f>O39</f>
        <v>0</v>
      </c>
      <c r="J46" s="2"/>
      <c r="K46" s="16"/>
      <c r="S46" s="77"/>
      <c r="T46" s="78" t="str">
        <f t="shared" si="0"/>
        <v/>
      </c>
    </row>
    <row r="47" spans="1:29" ht="19.5" customHeight="1" x14ac:dyDescent="0.25">
      <c r="A47" s="15"/>
      <c r="B47" s="2"/>
      <c r="C47" s="49"/>
      <c r="D47" s="2"/>
      <c r="E47" s="3"/>
      <c r="F47" s="3"/>
      <c r="G47" s="2"/>
      <c r="H47" s="2"/>
      <c r="I47" s="13"/>
      <c r="J47" s="2"/>
      <c r="K47" s="16"/>
      <c r="S47" s="77"/>
      <c r="T47" s="78" t="str">
        <f t="shared" si="0"/>
        <v/>
      </c>
    </row>
    <row r="48" spans="1:29" x14ac:dyDescent="0.25">
      <c r="A48" s="19"/>
      <c r="B48" s="3"/>
      <c r="C48" s="2"/>
      <c r="D48" s="2"/>
      <c r="E48" s="3"/>
      <c r="F48" s="3"/>
      <c r="G48" s="2"/>
      <c r="H48" s="2"/>
      <c r="I48" s="2"/>
      <c r="J48" s="2"/>
      <c r="K48" s="16"/>
      <c r="S48" s="77"/>
      <c r="T48" s="78" t="str">
        <f t="shared" si="0"/>
        <v/>
      </c>
    </row>
    <row r="49" spans="1:20" x14ac:dyDescent="0.25">
      <c r="A49" s="111" t="s">
        <v>12</v>
      </c>
      <c r="B49" s="112"/>
      <c r="C49" s="112"/>
      <c r="D49" s="112"/>
      <c r="E49" s="112"/>
      <c r="F49" s="2"/>
      <c r="G49" s="88" t="s">
        <v>14</v>
      </c>
      <c r="H49" s="89"/>
      <c r="I49" s="89"/>
      <c r="J49" s="89"/>
      <c r="K49" s="90"/>
      <c r="S49" s="77"/>
      <c r="T49" s="78" t="str">
        <f t="shared" si="0"/>
        <v/>
      </c>
    </row>
    <row r="50" spans="1:20" ht="16.5" customHeight="1" x14ac:dyDescent="0.25">
      <c r="A50" s="43"/>
      <c r="B50" s="112" t="s">
        <v>13</v>
      </c>
      <c r="C50" s="112"/>
      <c r="D50" s="112" t="s">
        <v>4</v>
      </c>
      <c r="E50" s="112"/>
      <c r="F50" s="2"/>
      <c r="G50" s="42"/>
      <c r="H50" s="88" t="s">
        <v>13</v>
      </c>
      <c r="I50" s="110"/>
      <c r="J50" s="112" t="s">
        <v>4</v>
      </c>
      <c r="K50" s="116"/>
      <c r="S50" s="77"/>
      <c r="T50" s="78" t="str">
        <f t="shared" si="0"/>
        <v/>
      </c>
    </row>
    <row r="51" spans="1:20" ht="16.5" customHeight="1" x14ac:dyDescent="0.25">
      <c r="A51" s="43" t="s">
        <v>0</v>
      </c>
      <c r="B51" s="113"/>
      <c r="C51" s="105"/>
      <c r="D51" s="105"/>
      <c r="E51" s="105"/>
      <c r="F51" s="2"/>
      <c r="G51" s="42" t="s">
        <v>0</v>
      </c>
      <c r="H51" s="135"/>
      <c r="I51" s="136"/>
      <c r="J51" s="108"/>
      <c r="K51" s="109"/>
      <c r="S51" s="77"/>
      <c r="T51" s="78" t="str">
        <f t="shared" si="0"/>
        <v/>
      </c>
    </row>
    <row r="52" spans="1:20" ht="16.5" customHeight="1" x14ac:dyDescent="0.25">
      <c r="A52" s="43" t="s">
        <v>1</v>
      </c>
      <c r="B52" s="113"/>
      <c r="C52" s="105"/>
      <c r="D52" s="105"/>
      <c r="E52" s="105"/>
      <c r="F52" s="2"/>
      <c r="G52" s="42" t="s">
        <v>1</v>
      </c>
      <c r="H52" s="135"/>
      <c r="I52" s="136"/>
      <c r="J52" s="108"/>
      <c r="K52" s="109"/>
      <c r="S52" s="77"/>
      <c r="T52" s="78" t="str">
        <f t="shared" si="0"/>
        <v/>
      </c>
    </row>
    <row r="53" spans="1:20" ht="16.5" customHeight="1" x14ac:dyDescent="0.25">
      <c r="A53" s="43" t="s">
        <v>2</v>
      </c>
      <c r="B53" s="113"/>
      <c r="C53" s="105"/>
      <c r="D53" s="105"/>
      <c r="E53" s="105"/>
      <c r="F53" s="2"/>
      <c r="G53" s="42" t="s">
        <v>2</v>
      </c>
      <c r="H53" s="114"/>
      <c r="I53" s="115"/>
      <c r="J53" s="108"/>
      <c r="K53" s="109"/>
      <c r="S53" s="77"/>
      <c r="T53" s="78" t="str">
        <f t="shared" si="0"/>
        <v/>
      </c>
    </row>
    <row r="54" spans="1:20" ht="16.5" customHeight="1" x14ac:dyDescent="0.25">
      <c r="A54" s="43" t="s">
        <v>3</v>
      </c>
      <c r="B54" s="113"/>
      <c r="C54" s="105"/>
      <c r="D54" s="105"/>
      <c r="E54" s="105"/>
      <c r="F54" s="2"/>
      <c r="G54" s="42" t="s">
        <v>3</v>
      </c>
      <c r="H54" s="135"/>
      <c r="I54" s="136"/>
      <c r="J54" s="108"/>
      <c r="K54" s="109"/>
      <c r="S54" s="77"/>
      <c r="T54" s="78" t="str">
        <f t="shared" si="0"/>
        <v/>
      </c>
    </row>
    <row r="55" spans="1:20" ht="16.5" customHeight="1" x14ac:dyDescent="0.25">
      <c r="A55" s="43" t="s">
        <v>9</v>
      </c>
      <c r="B55" s="104"/>
      <c r="C55" s="105"/>
      <c r="D55" s="105"/>
      <c r="E55" s="105"/>
      <c r="F55" s="2"/>
      <c r="G55" s="42" t="s">
        <v>9</v>
      </c>
      <c r="H55" s="91"/>
      <c r="I55" s="92"/>
      <c r="J55" s="108"/>
      <c r="K55" s="109"/>
      <c r="S55" s="77"/>
      <c r="T55" s="78" t="str">
        <f t="shared" si="0"/>
        <v/>
      </c>
    </row>
    <row r="56" spans="1:20" ht="16.5" customHeight="1" x14ac:dyDescent="0.25">
      <c r="A56" s="43" t="s">
        <v>10</v>
      </c>
      <c r="B56" s="104"/>
      <c r="C56" s="105"/>
      <c r="D56" s="105"/>
      <c r="E56" s="105"/>
      <c r="F56" s="2"/>
      <c r="G56" s="42" t="s">
        <v>10</v>
      </c>
      <c r="H56" s="91"/>
      <c r="I56" s="92"/>
      <c r="J56" s="108"/>
      <c r="K56" s="109"/>
      <c r="S56" s="77"/>
      <c r="T56" s="78" t="str">
        <f t="shared" si="0"/>
        <v/>
      </c>
    </row>
    <row r="57" spans="1:20" ht="16.5" customHeight="1" x14ac:dyDescent="0.25">
      <c r="A57" s="15"/>
      <c r="B57" s="2"/>
      <c r="D57" s="2"/>
      <c r="E57" s="2"/>
      <c r="F57" s="2"/>
      <c r="G57" s="2"/>
      <c r="H57" s="2"/>
      <c r="I57" s="2"/>
      <c r="J57" s="2"/>
      <c r="K57" s="16"/>
      <c r="S57" s="77"/>
      <c r="T57" s="78" t="str">
        <f t="shared" si="0"/>
        <v/>
      </c>
    </row>
    <row r="58" spans="1:20" ht="16.5" customHeight="1" x14ac:dyDescent="0.25">
      <c r="A58" s="111" t="s">
        <v>15</v>
      </c>
      <c r="B58" s="112"/>
      <c r="C58" s="112"/>
      <c r="D58" s="112"/>
      <c r="E58" s="112"/>
      <c r="F58" s="2"/>
      <c r="G58" s="88" t="s">
        <v>16</v>
      </c>
      <c r="H58" s="89"/>
      <c r="I58" s="89"/>
      <c r="J58" s="89"/>
      <c r="K58" s="90"/>
      <c r="S58" s="77"/>
      <c r="T58" s="78" t="str">
        <f t="shared" si="0"/>
        <v/>
      </c>
    </row>
    <row r="59" spans="1:20" ht="16.5" customHeight="1" x14ac:dyDescent="0.25">
      <c r="A59" s="43"/>
      <c r="B59" s="112" t="s">
        <v>13</v>
      </c>
      <c r="C59" s="112"/>
      <c r="D59" s="112" t="s">
        <v>4</v>
      </c>
      <c r="E59" s="112"/>
      <c r="F59" s="2"/>
      <c r="G59" s="42"/>
      <c r="H59" s="88" t="s">
        <v>13</v>
      </c>
      <c r="I59" s="110"/>
      <c r="J59" s="112" t="s">
        <v>4</v>
      </c>
      <c r="K59" s="116"/>
      <c r="S59" s="77"/>
      <c r="T59" s="78" t="str">
        <f t="shared" si="0"/>
        <v/>
      </c>
    </row>
    <row r="60" spans="1:20" ht="16.5" customHeight="1" x14ac:dyDescent="0.25">
      <c r="A60" s="43" t="s">
        <v>0</v>
      </c>
      <c r="B60" s="137"/>
      <c r="C60" s="138"/>
      <c r="D60" s="105"/>
      <c r="E60" s="105"/>
      <c r="F60" s="2"/>
      <c r="G60" s="42" t="s">
        <v>0</v>
      </c>
      <c r="H60" s="93"/>
      <c r="I60" s="94"/>
      <c r="J60" s="105"/>
      <c r="K60" s="106"/>
      <c r="S60" s="77"/>
      <c r="T60" s="78" t="str">
        <f t="shared" si="0"/>
        <v/>
      </c>
    </row>
    <row r="61" spans="1:20" ht="16.5" customHeight="1" x14ac:dyDescent="0.25">
      <c r="A61" s="43" t="s">
        <v>1</v>
      </c>
      <c r="B61" s="104"/>
      <c r="C61" s="105"/>
      <c r="D61" s="105"/>
      <c r="E61" s="105"/>
      <c r="F61" s="2"/>
      <c r="G61" s="42" t="s">
        <v>1</v>
      </c>
      <c r="H61" s="93"/>
      <c r="I61" s="94"/>
      <c r="J61" s="105"/>
      <c r="K61" s="106"/>
      <c r="S61" s="77"/>
      <c r="T61" s="78" t="str">
        <f t="shared" si="0"/>
        <v/>
      </c>
    </row>
    <row r="62" spans="1:20" ht="16.5" customHeight="1" x14ac:dyDescent="0.25">
      <c r="A62" s="43" t="s">
        <v>2</v>
      </c>
      <c r="B62" s="104"/>
      <c r="C62" s="105"/>
      <c r="D62" s="105"/>
      <c r="E62" s="105"/>
      <c r="F62" s="2"/>
      <c r="G62" s="42" t="s">
        <v>2</v>
      </c>
      <c r="H62" s="93"/>
      <c r="I62" s="94"/>
      <c r="J62" s="105"/>
      <c r="K62" s="106"/>
      <c r="S62" s="77"/>
      <c r="T62" s="78" t="str">
        <f t="shared" si="0"/>
        <v/>
      </c>
    </row>
    <row r="63" spans="1:20" ht="16.5" customHeight="1" x14ac:dyDescent="0.25">
      <c r="A63" s="43" t="s">
        <v>3</v>
      </c>
      <c r="B63" s="104"/>
      <c r="C63" s="105"/>
      <c r="D63" s="105"/>
      <c r="E63" s="105"/>
      <c r="F63" s="2"/>
      <c r="G63" s="42" t="s">
        <v>3</v>
      </c>
      <c r="H63" s="93"/>
      <c r="I63" s="94"/>
      <c r="J63" s="105"/>
      <c r="K63" s="106"/>
      <c r="S63" s="77"/>
      <c r="T63" s="78" t="str">
        <f t="shared" si="0"/>
        <v/>
      </c>
    </row>
    <row r="64" spans="1:20" ht="16.5" customHeight="1" x14ac:dyDescent="0.25">
      <c r="A64" s="43" t="s">
        <v>9</v>
      </c>
      <c r="B64" s="104"/>
      <c r="C64" s="105"/>
      <c r="D64" s="105"/>
      <c r="E64" s="105"/>
      <c r="F64" s="2"/>
      <c r="G64" s="42" t="s">
        <v>9</v>
      </c>
      <c r="H64" s="93"/>
      <c r="I64" s="94"/>
      <c r="J64" s="105"/>
      <c r="K64" s="106"/>
      <c r="S64" s="77"/>
      <c r="T64" s="78" t="str">
        <f t="shared" si="0"/>
        <v/>
      </c>
    </row>
    <row r="65" spans="1:20" ht="16.5" customHeight="1" thickBot="1" x14ac:dyDescent="0.3">
      <c r="A65" s="44" t="s">
        <v>10</v>
      </c>
      <c r="B65" s="107"/>
      <c r="C65" s="85"/>
      <c r="D65" s="85"/>
      <c r="E65" s="85"/>
      <c r="F65" s="21"/>
      <c r="G65" s="45" t="s">
        <v>10</v>
      </c>
      <c r="H65" s="95"/>
      <c r="I65" s="96"/>
      <c r="J65" s="85"/>
      <c r="K65" s="86"/>
      <c r="S65" s="77"/>
      <c r="T65" s="78" t="str">
        <f t="shared" si="0"/>
        <v/>
      </c>
    </row>
    <row r="66" spans="1:20" ht="16.5" customHeight="1" x14ac:dyDescent="0.25">
      <c r="A66" s="2"/>
      <c r="C66" s="2"/>
      <c r="D66" s="2"/>
      <c r="E66" s="2"/>
      <c r="F66" s="2"/>
      <c r="G66" s="2"/>
      <c r="H66" s="2"/>
      <c r="I66" s="2"/>
      <c r="J66" s="2"/>
      <c r="K66" s="2"/>
      <c r="S66" s="77"/>
      <c r="T66" s="78" t="str">
        <f t="shared" si="0"/>
        <v/>
      </c>
    </row>
    <row r="67" spans="1:20" ht="16.5" customHeight="1" x14ac:dyDescent="0.25">
      <c r="I67" s="2"/>
      <c r="J67" s="2"/>
      <c r="K67" s="2"/>
      <c r="S67" s="77"/>
      <c r="T67" s="78" t="str">
        <f t="shared" si="0"/>
        <v/>
      </c>
    </row>
    <row r="68" spans="1:20" ht="16.5" customHeight="1" x14ac:dyDescent="0.25">
      <c r="I68" s="2"/>
      <c r="J68" s="2"/>
      <c r="K68" s="2"/>
      <c r="S68" s="77"/>
      <c r="T68" s="78" t="str">
        <f t="shared" ref="T68:T131" si="1">IF(ISBLANK(S68),"",VALUE(RIGHT(S68,4))/100)</f>
        <v/>
      </c>
    </row>
    <row r="69" spans="1:20" ht="16.5" customHeight="1" x14ac:dyDescent="0.25">
      <c r="S69" s="77"/>
      <c r="T69" s="78" t="str">
        <f t="shared" si="1"/>
        <v/>
      </c>
    </row>
    <row r="70" spans="1:20" ht="16.5" customHeight="1" x14ac:dyDescent="0.25">
      <c r="S70" s="77"/>
      <c r="T70" s="78" t="str">
        <f t="shared" si="1"/>
        <v/>
      </c>
    </row>
    <row r="71" spans="1:20" x14ac:dyDescent="0.25">
      <c r="A71" s="74"/>
      <c r="B71" s="74"/>
      <c r="C71" s="74"/>
      <c r="D71" s="74"/>
      <c r="E71" s="74"/>
      <c r="F71" s="74"/>
      <c r="G71" s="74"/>
      <c r="H71" s="74"/>
      <c r="I71" s="74"/>
      <c r="J71" s="74"/>
      <c r="K71" s="74"/>
      <c r="S71" s="77"/>
      <c r="T71" s="78" t="str">
        <f t="shared" si="1"/>
        <v/>
      </c>
    </row>
    <row r="72" spans="1:20" x14ac:dyDescent="0.25">
      <c r="A72" s="74"/>
      <c r="B72" s="74"/>
      <c r="C72" s="74"/>
      <c r="D72" s="74"/>
      <c r="E72" s="74"/>
      <c r="F72" s="74"/>
      <c r="G72" s="74"/>
      <c r="H72" s="74"/>
      <c r="I72" s="74"/>
      <c r="J72" s="74"/>
      <c r="K72" s="74"/>
      <c r="S72" s="77"/>
      <c r="T72" s="78" t="str">
        <f t="shared" si="1"/>
        <v/>
      </c>
    </row>
    <row r="73" spans="1:20" x14ac:dyDescent="0.25">
      <c r="A73" s="74"/>
      <c r="B73" s="74"/>
      <c r="C73" s="74"/>
      <c r="D73" s="74"/>
      <c r="E73" s="74"/>
      <c r="F73" s="74"/>
      <c r="G73" s="74"/>
      <c r="H73" s="74"/>
      <c r="I73" s="74"/>
      <c r="J73" s="74"/>
      <c r="K73" s="74"/>
      <c r="S73" s="77"/>
      <c r="T73" s="78" t="str">
        <f t="shared" si="1"/>
        <v/>
      </c>
    </row>
    <row r="74" spans="1:20" x14ac:dyDescent="0.25">
      <c r="A74" s="74"/>
      <c r="B74" s="74"/>
      <c r="C74" s="74"/>
      <c r="D74" s="74"/>
      <c r="E74" s="74"/>
      <c r="F74" s="74"/>
      <c r="G74" s="74"/>
      <c r="H74" s="74"/>
      <c r="I74" s="74"/>
      <c r="J74" s="74"/>
      <c r="K74" s="74"/>
      <c r="S74" s="77"/>
      <c r="T74" s="78" t="str">
        <f t="shared" si="1"/>
        <v/>
      </c>
    </row>
    <row r="75" spans="1:20" x14ac:dyDescent="0.25">
      <c r="A75" s="74"/>
      <c r="B75" s="74"/>
      <c r="C75" s="74"/>
      <c r="D75" s="74"/>
      <c r="E75" s="74"/>
      <c r="F75" s="74"/>
      <c r="G75" s="74"/>
      <c r="H75" s="74"/>
      <c r="I75" s="74"/>
      <c r="J75" s="74"/>
      <c r="K75" s="74"/>
      <c r="S75" s="77"/>
      <c r="T75" s="78" t="str">
        <f t="shared" si="1"/>
        <v/>
      </c>
    </row>
    <row r="76" spans="1:20" x14ac:dyDescent="0.25">
      <c r="A76" s="74"/>
      <c r="B76" s="74"/>
      <c r="C76" s="74"/>
      <c r="D76" s="74"/>
      <c r="E76" s="74"/>
      <c r="F76" s="74"/>
      <c r="G76" s="74"/>
      <c r="H76" s="74"/>
      <c r="I76" s="74"/>
      <c r="J76" s="74"/>
      <c r="K76" s="74"/>
      <c r="S76" s="77"/>
      <c r="T76" s="78" t="str">
        <f t="shared" si="1"/>
        <v/>
      </c>
    </row>
    <row r="77" spans="1:20" x14ac:dyDescent="0.25">
      <c r="A77" s="74"/>
      <c r="B77" s="74"/>
      <c r="C77" s="74"/>
      <c r="D77" s="74"/>
      <c r="E77" s="74"/>
      <c r="F77" s="74"/>
      <c r="G77" s="74"/>
      <c r="H77" s="74"/>
      <c r="I77" s="74"/>
      <c r="J77" s="74"/>
      <c r="K77" s="74"/>
      <c r="S77" s="77"/>
      <c r="T77" s="78" t="str">
        <f t="shared" si="1"/>
        <v/>
      </c>
    </row>
    <row r="78" spans="1:20" x14ac:dyDescent="0.25">
      <c r="A78" s="74"/>
      <c r="B78" s="74"/>
      <c r="C78" s="74"/>
      <c r="D78" s="74"/>
      <c r="E78" s="74"/>
      <c r="F78" s="74"/>
      <c r="G78" s="74"/>
      <c r="H78" s="74"/>
      <c r="I78" s="74"/>
      <c r="J78" s="74"/>
      <c r="K78" s="74"/>
      <c r="S78" s="77"/>
      <c r="T78" s="78" t="str">
        <f t="shared" si="1"/>
        <v/>
      </c>
    </row>
    <row r="79" spans="1:20" x14ac:dyDescent="0.25">
      <c r="A79" s="74"/>
      <c r="B79" s="74"/>
      <c r="C79" s="74"/>
      <c r="D79" s="74"/>
      <c r="E79" s="74"/>
      <c r="F79" s="74"/>
      <c r="G79" s="74"/>
      <c r="H79" s="74"/>
      <c r="I79" s="74"/>
      <c r="J79" s="74"/>
      <c r="K79" s="74"/>
      <c r="S79" s="77"/>
      <c r="T79" s="78" t="str">
        <f t="shared" si="1"/>
        <v/>
      </c>
    </row>
    <row r="80" spans="1:20" x14ac:dyDescent="0.25">
      <c r="A80" s="74"/>
      <c r="B80" s="74"/>
      <c r="C80" s="74"/>
      <c r="D80" s="74"/>
      <c r="E80" s="74"/>
      <c r="F80" s="74"/>
      <c r="G80" s="74"/>
      <c r="H80" s="74"/>
      <c r="I80" s="74"/>
      <c r="J80" s="74"/>
      <c r="K80" s="74"/>
      <c r="S80" s="77"/>
      <c r="T80" s="78" t="str">
        <f t="shared" si="1"/>
        <v/>
      </c>
    </row>
    <row r="81" spans="1:20" x14ac:dyDescent="0.25">
      <c r="A81" s="74"/>
      <c r="B81" s="74"/>
      <c r="C81" s="74"/>
      <c r="D81" s="74"/>
      <c r="E81" s="74"/>
      <c r="F81" s="74"/>
      <c r="G81" s="74"/>
      <c r="H81" s="74"/>
      <c r="I81" s="74"/>
      <c r="J81" s="74"/>
      <c r="K81" s="74"/>
      <c r="S81" s="77"/>
      <c r="T81" s="78" t="str">
        <f t="shared" si="1"/>
        <v/>
      </c>
    </row>
    <row r="82" spans="1:20" x14ac:dyDescent="0.25">
      <c r="A82" s="74"/>
      <c r="B82" s="74"/>
      <c r="C82" s="74"/>
      <c r="D82" s="74"/>
      <c r="E82" s="74"/>
      <c r="F82" s="74"/>
      <c r="G82" s="74"/>
      <c r="H82" s="74"/>
      <c r="I82" s="74"/>
      <c r="J82" s="74"/>
      <c r="K82" s="74"/>
      <c r="S82" s="77"/>
      <c r="T82" s="78" t="str">
        <f t="shared" si="1"/>
        <v/>
      </c>
    </row>
    <row r="83" spans="1:20" x14ac:dyDescent="0.25">
      <c r="A83" s="74"/>
      <c r="B83" s="74"/>
      <c r="C83" s="74"/>
      <c r="D83" s="74"/>
      <c r="E83" s="74"/>
      <c r="F83" s="74"/>
      <c r="G83" s="74"/>
      <c r="H83" s="74"/>
      <c r="I83" s="74"/>
      <c r="J83" s="74"/>
      <c r="K83" s="74"/>
      <c r="S83" s="77"/>
      <c r="T83" s="78" t="str">
        <f t="shared" si="1"/>
        <v/>
      </c>
    </row>
    <row r="84" spans="1:20" x14ac:dyDescent="0.25">
      <c r="A84" s="74"/>
      <c r="B84" s="74"/>
      <c r="C84" s="74"/>
      <c r="D84" s="74"/>
      <c r="E84" s="74"/>
      <c r="F84" s="74"/>
      <c r="G84" s="74"/>
      <c r="H84" s="74"/>
      <c r="I84" s="74"/>
      <c r="J84" s="74"/>
      <c r="K84" s="74"/>
      <c r="S84" s="77"/>
      <c r="T84" s="78" t="str">
        <f t="shared" si="1"/>
        <v/>
      </c>
    </row>
    <row r="85" spans="1:20" x14ac:dyDescent="0.25">
      <c r="A85" s="74"/>
      <c r="B85" s="74"/>
      <c r="C85" s="74"/>
      <c r="D85" s="74"/>
      <c r="E85" s="74"/>
      <c r="F85" s="74"/>
      <c r="G85" s="74"/>
      <c r="H85" s="74"/>
      <c r="I85" s="74"/>
      <c r="J85" s="74"/>
      <c r="K85" s="74"/>
      <c r="S85" s="77"/>
      <c r="T85" s="78" t="str">
        <f t="shared" si="1"/>
        <v/>
      </c>
    </row>
    <row r="86" spans="1:20" x14ac:dyDescent="0.25">
      <c r="A86" s="74"/>
      <c r="B86" s="74"/>
      <c r="C86" s="74"/>
      <c r="D86" s="74"/>
      <c r="E86" s="74"/>
      <c r="F86" s="74"/>
      <c r="G86" s="74"/>
      <c r="H86" s="74"/>
      <c r="I86" s="74"/>
      <c r="J86" s="74"/>
      <c r="K86" s="74"/>
      <c r="S86" s="77"/>
      <c r="T86" s="78" t="str">
        <f t="shared" si="1"/>
        <v/>
      </c>
    </row>
    <row r="87" spans="1:20" x14ac:dyDescent="0.25">
      <c r="A87" s="74"/>
      <c r="B87" s="74"/>
      <c r="C87" s="74"/>
      <c r="D87" s="74"/>
      <c r="E87" s="74"/>
      <c r="F87" s="74"/>
      <c r="G87" s="74"/>
      <c r="H87" s="74"/>
      <c r="I87" s="74"/>
      <c r="J87" s="74"/>
      <c r="K87" s="74"/>
      <c r="S87" s="77"/>
      <c r="T87" s="78" t="str">
        <f t="shared" si="1"/>
        <v/>
      </c>
    </row>
    <row r="88" spans="1:20" x14ac:dyDescent="0.25">
      <c r="A88" s="74"/>
      <c r="B88" s="74"/>
      <c r="C88" s="74"/>
      <c r="D88" s="74"/>
      <c r="E88" s="74"/>
      <c r="F88" s="74"/>
      <c r="G88" s="74"/>
      <c r="H88" s="74"/>
      <c r="I88" s="74"/>
      <c r="J88" s="74"/>
      <c r="K88" s="74"/>
      <c r="S88" s="77"/>
      <c r="T88" s="78" t="str">
        <f t="shared" si="1"/>
        <v/>
      </c>
    </row>
    <row r="89" spans="1:20" x14ac:dyDescent="0.25">
      <c r="S89" s="77"/>
      <c r="T89" s="78" t="str">
        <f t="shared" si="1"/>
        <v/>
      </c>
    </row>
    <row r="90" spans="1:20" x14ac:dyDescent="0.25">
      <c r="S90" s="77"/>
      <c r="T90" s="78" t="str">
        <f t="shared" si="1"/>
        <v/>
      </c>
    </row>
    <row r="91" spans="1:20" x14ac:dyDescent="0.25">
      <c r="S91" s="77"/>
      <c r="T91" s="78" t="str">
        <f t="shared" si="1"/>
        <v/>
      </c>
    </row>
    <row r="92" spans="1:20" x14ac:dyDescent="0.25">
      <c r="S92" s="77"/>
      <c r="T92" s="78" t="str">
        <f t="shared" si="1"/>
        <v/>
      </c>
    </row>
    <row r="93" spans="1:20" x14ac:dyDescent="0.25">
      <c r="S93" s="77"/>
      <c r="T93" s="78" t="str">
        <f t="shared" si="1"/>
        <v/>
      </c>
    </row>
    <row r="94" spans="1:20" x14ac:dyDescent="0.25">
      <c r="S94" s="77"/>
      <c r="T94" s="78" t="str">
        <f t="shared" si="1"/>
        <v/>
      </c>
    </row>
    <row r="95" spans="1:20" x14ac:dyDescent="0.25">
      <c r="S95" s="77"/>
      <c r="T95" s="78" t="str">
        <f t="shared" si="1"/>
        <v/>
      </c>
    </row>
    <row r="96" spans="1:20" x14ac:dyDescent="0.25">
      <c r="S96" s="77"/>
      <c r="T96" s="78" t="str">
        <f t="shared" si="1"/>
        <v/>
      </c>
    </row>
    <row r="97" spans="19:20" x14ac:dyDescent="0.25">
      <c r="S97" s="77"/>
      <c r="T97" s="78" t="str">
        <f t="shared" si="1"/>
        <v/>
      </c>
    </row>
    <row r="98" spans="19:20" x14ac:dyDescent="0.25">
      <c r="S98" s="77"/>
      <c r="T98" s="78" t="str">
        <f t="shared" si="1"/>
        <v/>
      </c>
    </row>
    <row r="99" spans="19:20" x14ac:dyDescent="0.25">
      <c r="S99" s="77"/>
      <c r="T99" s="78" t="str">
        <f t="shared" si="1"/>
        <v/>
      </c>
    </row>
    <row r="100" spans="19:20" x14ac:dyDescent="0.25">
      <c r="S100" s="77"/>
      <c r="T100" s="78" t="str">
        <f t="shared" si="1"/>
        <v/>
      </c>
    </row>
    <row r="101" spans="19:20" x14ac:dyDescent="0.25">
      <c r="S101" s="77"/>
      <c r="T101" s="78" t="str">
        <f t="shared" si="1"/>
        <v/>
      </c>
    </row>
    <row r="102" spans="19:20" x14ac:dyDescent="0.25">
      <c r="S102" s="77"/>
      <c r="T102" s="78" t="str">
        <f t="shared" si="1"/>
        <v/>
      </c>
    </row>
    <row r="103" spans="19:20" x14ac:dyDescent="0.25">
      <c r="S103" s="77"/>
      <c r="T103" s="78" t="str">
        <f t="shared" si="1"/>
        <v/>
      </c>
    </row>
    <row r="104" spans="19:20" x14ac:dyDescent="0.25">
      <c r="S104" s="77"/>
      <c r="T104" s="78" t="str">
        <f t="shared" si="1"/>
        <v/>
      </c>
    </row>
    <row r="105" spans="19:20" x14ac:dyDescent="0.25">
      <c r="S105" s="77"/>
      <c r="T105" s="78" t="str">
        <f t="shared" si="1"/>
        <v/>
      </c>
    </row>
    <row r="106" spans="19:20" x14ac:dyDescent="0.25">
      <c r="S106" s="77"/>
      <c r="T106" s="78" t="str">
        <f t="shared" si="1"/>
        <v/>
      </c>
    </row>
    <row r="107" spans="19:20" x14ac:dyDescent="0.25">
      <c r="S107" s="77"/>
      <c r="T107" s="78" t="str">
        <f t="shared" si="1"/>
        <v/>
      </c>
    </row>
    <row r="108" spans="19:20" x14ac:dyDescent="0.25">
      <c r="S108" s="77"/>
      <c r="T108" s="78" t="str">
        <f t="shared" si="1"/>
        <v/>
      </c>
    </row>
    <row r="109" spans="19:20" x14ac:dyDescent="0.25">
      <c r="S109" s="77"/>
      <c r="T109" s="78" t="str">
        <f t="shared" si="1"/>
        <v/>
      </c>
    </row>
    <row r="110" spans="19:20" x14ac:dyDescent="0.25">
      <c r="S110" s="77"/>
      <c r="T110" s="78" t="str">
        <f t="shared" si="1"/>
        <v/>
      </c>
    </row>
    <row r="111" spans="19:20" x14ac:dyDescent="0.25">
      <c r="S111" s="77"/>
      <c r="T111" s="78" t="str">
        <f t="shared" si="1"/>
        <v/>
      </c>
    </row>
    <row r="112" spans="19:20" x14ac:dyDescent="0.25">
      <c r="S112" s="77"/>
      <c r="T112" s="78" t="str">
        <f t="shared" si="1"/>
        <v/>
      </c>
    </row>
    <row r="113" spans="19:20" x14ac:dyDescent="0.25">
      <c r="S113" s="77"/>
      <c r="T113" s="78" t="str">
        <f t="shared" si="1"/>
        <v/>
      </c>
    </row>
    <row r="114" spans="19:20" x14ac:dyDescent="0.25">
      <c r="S114" s="77"/>
      <c r="T114" s="78" t="str">
        <f t="shared" si="1"/>
        <v/>
      </c>
    </row>
    <row r="115" spans="19:20" x14ac:dyDescent="0.25">
      <c r="S115" s="77"/>
      <c r="T115" s="78" t="str">
        <f t="shared" si="1"/>
        <v/>
      </c>
    </row>
    <row r="116" spans="19:20" x14ac:dyDescent="0.25">
      <c r="S116" s="77"/>
      <c r="T116" s="78" t="str">
        <f t="shared" si="1"/>
        <v/>
      </c>
    </row>
    <row r="117" spans="19:20" x14ac:dyDescent="0.25">
      <c r="S117" s="77"/>
      <c r="T117" s="78" t="str">
        <f t="shared" si="1"/>
        <v/>
      </c>
    </row>
    <row r="118" spans="19:20" x14ac:dyDescent="0.25">
      <c r="S118" s="77"/>
      <c r="T118" s="78" t="str">
        <f t="shared" si="1"/>
        <v/>
      </c>
    </row>
    <row r="119" spans="19:20" x14ac:dyDescent="0.25">
      <c r="S119" s="77"/>
      <c r="T119" s="78" t="str">
        <f t="shared" si="1"/>
        <v/>
      </c>
    </row>
    <row r="120" spans="19:20" x14ac:dyDescent="0.25">
      <c r="S120" s="77"/>
      <c r="T120" s="78" t="str">
        <f t="shared" si="1"/>
        <v/>
      </c>
    </row>
    <row r="121" spans="19:20" x14ac:dyDescent="0.25">
      <c r="S121" s="77"/>
      <c r="T121" s="78" t="str">
        <f t="shared" si="1"/>
        <v/>
      </c>
    </row>
    <row r="122" spans="19:20" x14ac:dyDescent="0.25">
      <c r="S122" s="77"/>
      <c r="T122" s="78" t="str">
        <f t="shared" si="1"/>
        <v/>
      </c>
    </row>
    <row r="123" spans="19:20" x14ac:dyDescent="0.25">
      <c r="S123" s="77"/>
      <c r="T123" s="78" t="str">
        <f t="shared" si="1"/>
        <v/>
      </c>
    </row>
    <row r="124" spans="19:20" x14ac:dyDescent="0.25">
      <c r="S124" s="77"/>
      <c r="T124" s="78" t="str">
        <f t="shared" si="1"/>
        <v/>
      </c>
    </row>
    <row r="125" spans="19:20" x14ac:dyDescent="0.25">
      <c r="S125" s="77"/>
      <c r="T125" s="78" t="str">
        <f t="shared" si="1"/>
        <v/>
      </c>
    </row>
    <row r="126" spans="19:20" x14ac:dyDescent="0.25">
      <c r="S126" s="77"/>
      <c r="T126" s="78" t="str">
        <f t="shared" si="1"/>
        <v/>
      </c>
    </row>
    <row r="127" spans="19:20" x14ac:dyDescent="0.25">
      <c r="S127" s="77"/>
      <c r="T127" s="78" t="str">
        <f t="shared" si="1"/>
        <v/>
      </c>
    </row>
    <row r="128" spans="19:20" x14ac:dyDescent="0.25">
      <c r="S128" s="77"/>
      <c r="T128" s="78" t="str">
        <f t="shared" si="1"/>
        <v/>
      </c>
    </row>
    <row r="129" spans="19:20" x14ac:dyDescent="0.25">
      <c r="S129" s="77"/>
      <c r="T129" s="78" t="str">
        <f t="shared" si="1"/>
        <v/>
      </c>
    </row>
    <row r="130" spans="19:20" x14ac:dyDescent="0.25">
      <c r="S130" s="77"/>
      <c r="T130" s="78" t="str">
        <f t="shared" si="1"/>
        <v/>
      </c>
    </row>
    <row r="131" spans="19:20" x14ac:dyDescent="0.25">
      <c r="S131" s="77"/>
      <c r="T131" s="78" t="str">
        <f t="shared" si="1"/>
        <v/>
      </c>
    </row>
    <row r="132" spans="19:20" x14ac:dyDescent="0.25">
      <c r="S132" s="77"/>
      <c r="T132" s="78" t="str">
        <f t="shared" ref="T132:T195" si="2">IF(ISBLANK(S132),"",VALUE(RIGHT(S132,4))/100)</f>
        <v/>
      </c>
    </row>
    <row r="133" spans="19:20" x14ac:dyDescent="0.25">
      <c r="S133" s="77"/>
      <c r="T133" s="78" t="str">
        <f t="shared" si="2"/>
        <v/>
      </c>
    </row>
    <row r="134" spans="19:20" x14ac:dyDescent="0.25">
      <c r="S134" s="77"/>
      <c r="T134" s="78" t="str">
        <f t="shared" si="2"/>
        <v/>
      </c>
    </row>
    <row r="135" spans="19:20" x14ac:dyDescent="0.25">
      <c r="S135" s="77"/>
      <c r="T135" s="78" t="str">
        <f t="shared" si="2"/>
        <v/>
      </c>
    </row>
    <row r="136" spans="19:20" x14ac:dyDescent="0.25">
      <c r="S136" s="77"/>
      <c r="T136" s="78" t="str">
        <f t="shared" si="2"/>
        <v/>
      </c>
    </row>
    <row r="137" spans="19:20" x14ac:dyDescent="0.25">
      <c r="S137" s="77"/>
      <c r="T137" s="78" t="str">
        <f t="shared" si="2"/>
        <v/>
      </c>
    </row>
    <row r="138" spans="19:20" x14ac:dyDescent="0.25">
      <c r="S138" s="77"/>
      <c r="T138" s="78" t="str">
        <f t="shared" si="2"/>
        <v/>
      </c>
    </row>
    <row r="139" spans="19:20" x14ac:dyDescent="0.25">
      <c r="S139" s="77"/>
      <c r="T139" s="78" t="str">
        <f t="shared" si="2"/>
        <v/>
      </c>
    </row>
    <row r="140" spans="19:20" x14ac:dyDescent="0.25">
      <c r="S140" s="77"/>
      <c r="T140" s="78" t="str">
        <f t="shared" si="2"/>
        <v/>
      </c>
    </row>
    <row r="141" spans="19:20" x14ac:dyDescent="0.25">
      <c r="S141" s="77"/>
      <c r="T141" s="78" t="str">
        <f t="shared" si="2"/>
        <v/>
      </c>
    </row>
    <row r="142" spans="19:20" x14ac:dyDescent="0.25">
      <c r="S142" s="77"/>
      <c r="T142" s="78" t="str">
        <f t="shared" si="2"/>
        <v/>
      </c>
    </row>
    <row r="143" spans="19:20" x14ac:dyDescent="0.25">
      <c r="S143" s="77"/>
      <c r="T143" s="78" t="str">
        <f t="shared" si="2"/>
        <v/>
      </c>
    </row>
    <row r="144" spans="19:20" x14ac:dyDescent="0.25">
      <c r="S144" s="77"/>
      <c r="T144" s="78" t="str">
        <f t="shared" si="2"/>
        <v/>
      </c>
    </row>
    <row r="145" spans="19:20" x14ac:dyDescent="0.25">
      <c r="S145" s="77"/>
      <c r="T145" s="78" t="str">
        <f t="shared" si="2"/>
        <v/>
      </c>
    </row>
    <row r="146" spans="19:20" x14ac:dyDescent="0.25">
      <c r="S146" s="77"/>
      <c r="T146" s="78" t="str">
        <f t="shared" si="2"/>
        <v/>
      </c>
    </row>
    <row r="147" spans="19:20" x14ac:dyDescent="0.25">
      <c r="S147" s="77"/>
      <c r="T147" s="78" t="str">
        <f t="shared" si="2"/>
        <v/>
      </c>
    </row>
    <row r="148" spans="19:20" x14ac:dyDescent="0.25">
      <c r="S148" s="77"/>
      <c r="T148" s="78" t="str">
        <f t="shared" si="2"/>
        <v/>
      </c>
    </row>
    <row r="149" spans="19:20" x14ac:dyDescent="0.25">
      <c r="S149" s="77"/>
      <c r="T149" s="78" t="str">
        <f t="shared" si="2"/>
        <v/>
      </c>
    </row>
    <row r="150" spans="19:20" x14ac:dyDescent="0.25">
      <c r="S150" s="77"/>
      <c r="T150" s="78" t="str">
        <f t="shared" si="2"/>
        <v/>
      </c>
    </row>
    <row r="151" spans="19:20" x14ac:dyDescent="0.25">
      <c r="S151" s="77"/>
      <c r="T151" s="78" t="str">
        <f t="shared" si="2"/>
        <v/>
      </c>
    </row>
    <row r="152" spans="19:20" x14ac:dyDescent="0.25">
      <c r="S152" s="77"/>
      <c r="T152" s="78" t="str">
        <f t="shared" si="2"/>
        <v/>
      </c>
    </row>
    <row r="153" spans="19:20" x14ac:dyDescent="0.25">
      <c r="S153" s="77"/>
      <c r="T153" s="78" t="str">
        <f t="shared" si="2"/>
        <v/>
      </c>
    </row>
    <row r="154" spans="19:20" x14ac:dyDescent="0.25">
      <c r="S154" s="77"/>
      <c r="T154" s="78" t="str">
        <f t="shared" si="2"/>
        <v/>
      </c>
    </row>
    <row r="155" spans="19:20" x14ac:dyDescent="0.25">
      <c r="S155" s="77"/>
      <c r="T155" s="78" t="str">
        <f t="shared" si="2"/>
        <v/>
      </c>
    </row>
    <row r="156" spans="19:20" x14ac:dyDescent="0.25">
      <c r="S156" s="77"/>
      <c r="T156" s="78" t="str">
        <f t="shared" si="2"/>
        <v/>
      </c>
    </row>
    <row r="157" spans="19:20" x14ac:dyDescent="0.25">
      <c r="S157" s="77"/>
      <c r="T157" s="78" t="str">
        <f t="shared" si="2"/>
        <v/>
      </c>
    </row>
    <row r="158" spans="19:20" x14ac:dyDescent="0.25">
      <c r="S158" s="77"/>
      <c r="T158" s="78" t="str">
        <f t="shared" si="2"/>
        <v/>
      </c>
    </row>
    <row r="159" spans="19:20" x14ac:dyDescent="0.25">
      <c r="S159" s="77"/>
      <c r="T159" s="78" t="str">
        <f t="shared" si="2"/>
        <v/>
      </c>
    </row>
    <row r="160" spans="19:20" x14ac:dyDescent="0.25">
      <c r="S160" s="77"/>
      <c r="T160" s="78" t="str">
        <f t="shared" si="2"/>
        <v/>
      </c>
    </row>
    <row r="161" spans="19:20" x14ac:dyDescent="0.25">
      <c r="S161" s="77"/>
      <c r="T161" s="78" t="str">
        <f t="shared" si="2"/>
        <v/>
      </c>
    </row>
    <row r="162" spans="19:20" x14ac:dyDescent="0.25">
      <c r="S162" s="77"/>
      <c r="T162" s="78" t="str">
        <f t="shared" si="2"/>
        <v/>
      </c>
    </row>
    <row r="163" spans="19:20" x14ac:dyDescent="0.25">
      <c r="S163" s="77"/>
      <c r="T163" s="78" t="str">
        <f t="shared" si="2"/>
        <v/>
      </c>
    </row>
    <row r="164" spans="19:20" x14ac:dyDescent="0.25">
      <c r="S164" s="77"/>
      <c r="T164" s="78" t="str">
        <f t="shared" si="2"/>
        <v/>
      </c>
    </row>
    <row r="165" spans="19:20" x14ac:dyDescent="0.25">
      <c r="S165" s="77"/>
      <c r="T165" s="78" t="str">
        <f t="shared" si="2"/>
        <v/>
      </c>
    </row>
    <row r="166" spans="19:20" x14ac:dyDescent="0.25">
      <c r="S166" s="77"/>
      <c r="T166" s="78" t="str">
        <f t="shared" si="2"/>
        <v/>
      </c>
    </row>
    <row r="167" spans="19:20" x14ac:dyDescent="0.25">
      <c r="S167" s="77"/>
      <c r="T167" s="78" t="str">
        <f t="shared" si="2"/>
        <v/>
      </c>
    </row>
    <row r="168" spans="19:20" x14ac:dyDescent="0.25">
      <c r="S168" s="77"/>
      <c r="T168" s="78" t="str">
        <f t="shared" si="2"/>
        <v/>
      </c>
    </row>
    <row r="169" spans="19:20" x14ac:dyDescent="0.25">
      <c r="S169" s="77"/>
      <c r="T169" s="78" t="str">
        <f t="shared" si="2"/>
        <v/>
      </c>
    </row>
    <row r="170" spans="19:20" x14ac:dyDescent="0.25">
      <c r="S170" s="77"/>
      <c r="T170" s="78" t="str">
        <f t="shared" si="2"/>
        <v/>
      </c>
    </row>
    <row r="171" spans="19:20" x14ac:dyDescent="0.25">
      <c r="S171" s="77"/>
      <c r="T171" s="78" t="str">
        <f t="shared" si="2"/>
        <v/>
      </c>
    </row>
    <row r="172" spans="19:20" x14ac:dyDescent="0.25">
      <c r="S172" s="77"/>
      <c r="T172" s="78" t="str">
        <f t="shared" si="2"/>
        <v/>
      </c>
    </row>
    <row r="173" spans="19:20" x14ac:dyDescent="0.25">
      <c r="S173" s="77"/>
      <c r="T173" s="78" t="str">
        <f t="shared" si="2"/>
        <v/>
      </c>
    </row>
    <row r="174" spans="19:20" x14ac:dyDescent="0.25">
      <c r="S174" s="77"/>
      <c r="T174" s="78" t="str">
        <f t="shared" si="2"/>
        <v/>
      </c>
    </row>
    <row r="175" spans="19:20" x14ac:dyDescent="0.25">
      <c r="S175" s="77"/>
      <c r="T175" s="78" t="str">
        <f t="shared" si="2"/>
        <v/>
      </c>
    </row>
    <row r="176" spans="19:20" x14ac:dyDescent="0.25">
      <c r="S176" s="77"/>
      <c r="T176" s="78" t="str">
        <f t="shared" si="2"/>
        <v/>
      </c>
    </row>
    <row r="177" spans="19:20" x14ac:dyDescent="0.25">
      <c r="S177" s="77"/>
      <c r="T177" s="78" t="str">
        <f t="shared" si="2"/>
        <v/>
      </c>
    </row>
    <row r="178" spans="19:20" x14ac:dyDescent="0.25">
      <c r="S178" s="77"/>
      <c r="T178" s="78" t="str">
        <f t="shared" si="2"/>
        <v/>
      </c>
    </row>
    <row r="179" spans="19:20" x14ac:dyDescent="0.25">
      <c r="S179" s="77"/>
      <c r="T179" s="78" t="str">
        <f t="shared" si="2"/>
        <v/>
      </c>
    </row>
    <row r="180" spans="19:20" x14ac:dyDescent="0.25">
      <c r="S180" s="77"/>
      <c r="T180" s="78" t="str">
        <f t="shared" si="2"/>
        <v/>
      </c>
    </row>
    <row r="181" spans="19:20" x14ac:dyDescent="0.25">
      <c r="S181" s="77"/>
      <c r="T181" s="78" t="str">
        <f t="shared" si="2"/>
        <v/>
      </c>
    </row>
    <row r="182" spans="19:20" x14ac:dyDescent="0.25">
      <c r="S182" s="77"/>
      <c r="T182" s="78" t="str">
        <f t="shared" si="2"/>
        <v/>
      </c>
    </row>
    <row r="183" spans="19:20" x14ac:dyDescent="0.25">
      <c r="S183" s="77"/>
      <c r="T183" s="78" t="str">
        <f t="shared" si="2"/>
        <v/>
      </c>
    </row>
    <row r="184" spans="19:20" x14ac:dyDescent="0.25">
      <c r="S184" s="77"/>
      <c r="T184" s="78" t="str">
        <f t="shared" si="2"/>
        <v/>
      </c>
    </row>
    <row r="185" spans="19:20" x14ac:dyDescent="0.25">
      <c r="S185" s="77"/>
      <c r="T185" s="78" t="str">
        <f t="shared" si="2"/>
        <v/>
      </c>
    </row>
    <row r="186" spans="19:20" x14ac:dyDescent="0.25">
      <c r="S186" s="77"/>
      <c r="T186" s="78" t="str">
        <f t="shared" si="2"/>
        <v/>
      </c>
    </row>
    <row r="187" spans="19:20" x14ac:dyDescent="0.25">
      <c r="S187" s="77"/>
      <c r="T187" s="78" t="str">
        <f t="shared" si="2"/>
        <v/>
      </c>
    </row>
    <row r="188" spans="19:20" x14ac:dyDescent="0.25">
      <c r="S188" s="77"/>
      <c r="T188" s="78" t="str">
        <f t="shared" si="2"/>
        <v/>
      </c>
    </row>
    <row r="189" spans="19:20" x14ac:dyDescent="0.25">
      <c r="S189" s="77"/>
      <c r="T189" s="78" t="str">
        <f t="shared" si="2"/>
        <v/>
      </c>
    </row>
    <row r="190" spans="19:20" x14ac:dyDescent="0.25">
      <c r="S190" s="77"/>
      <c r="T190" s="78" t="str">
        <f t="shared" si="2"/>
        <v/>
      </c>
    </row>
    <row r="191" spans="19:20" x14ac:dyDescent="0.25">
      <c r="S191" s="77"/>
      <c r="T191" s="78" t="str">
        <f t="shared" si="2"/>
        <v/>
      </c>
    </row>
    <row r="192" spans="19:20" x14ac:dyDescent="0.25">
      <c r="S192" s="77"/>
      <c r="T192" s="78" t="str">
        <f t="shared" si="2"/>
        <v/>
      </c>
    </row>
    <row r="193" spans="19:20" x14ac:dyDescent="0.25">
      <c r="S193" s="77"/>
      <c r="T193" s="78" t="str">
        <f t="shared" si="2"/>
        <v/>
      </c>
    </row>
    <row r="194" spans="19:20" x14ac:dyDescent="0.25">
      <c r="S194" s="77"/>
      <c r="T194" s="78" t="str">
        <f t="shared" si="2"/>
        <v/>
      </c>
    </row>
    <row r="195" spans="19:20" x14ac:dyDescent="0.25">
      <c r="S195" s="77"/>
      <c r="T195" s="78" t="str">
        <f t="shared" si="2"/>
        <v/>
      </c>
    </row>
    <row r="196" spans="19:20" x14ac:dyDescent="0.25">
      <c r="S196" s="77"/>
      <c r="T196" s="78" t="str">
        <f t="shared" ref="T196:T259" si="3">IF(ISBLANK(S196),"",VALUE(RIGHT(S196,4))/100)</f>
        <v/>
      </c>
    </row>
    <row r="197" spans="19:20" x14ac:dyDescent="0.25">
      <c r="S197" s="77"/>
      <c r="T197" s="78" t="str">
        <f t="shared" si="3"/>
        <v/>
      </c>
    </row>
    <row r="198" spans="19:20" x14ac:dyDescent="0.25">
      <c r="S198" s="77"/>
      <c r="T198" s="78" t="str">
        <f t="shared" si="3"/>
        <v/>
      </c>
    </row>
    <row r="199" spans="19:20" x14ac:dyDescent="0.25">
      <c r="S199" s="77"/>
      <c r="T199" s="78" t="str">
        <f t="shared" si="3"/>
        <v/>
      </c>
    </row>
    <row r="200" spans="19:20" x14ac:dyDescent="0.25">
      <c r="S200" s="77"/>
      <c r="T200" s="78" t="str">
        <f t="shared" si="3"/>
        <v/>
      </c>
    </row>
    <row r="201" spans="19:20" x14ac:dyDescent="0.25">
      <c r="S201" s="77"/>
      <c r="T201" s="78" t="str">
        <f t="shared" si="3"/>
        <v/>
      </c>
    </row>
    <row r="202" spans="19:20" x14ac:dyDescent="0.25">
      <c r="S202" s="77"/>
      <c r="T202" s="78" t="str">
        <f t="shared" si="3"/>
        <v/>
      </c>
    </row>
    <row r="203" spans="19:20" x14ac:dyDescent="0.25">
      <c r="S203" s="77"/>
      <c r="T203" s="78" t="str">
        <f t="shared" si="3"/>
        <v/>
      </c>
    </row>
    <row r="204" spans="19:20" x14ac:dyDescent="0.25">
      <c r="S204" s="77"/>
      <c r="T204" s="78" t="str">
        <f t="shared" si="3"/>
        <v/>
      </c>
    </row>
    <row r="205" spans="19:20" x14ac:dyDescent="0.25">
      <c r="S205" s="77"/>
      <c r="T205" s="78" t="str">
        <f t="shared" si="3"/>
        <v/>
      </c>
    </row>
    <row r="206" spans="19:20" x14ac:dyDescent="0.25">
      <c r="S206" s="77"/>
      <c r="T206" s="78" t="str">
        <f t="shared" si="3"/>
        <v/>
      </c>
    </row>
    <row r="207" spans="19:20" x14ac:dyDescent="0.25">
      <c r="S207" s="77"/>
      <c r="T207" s="78" t="str">
        <f t="shared" si="3"/>
        <v/>
      </c>
    </row>
    <row r="208" spans="19:20" x14ac:dyDescent="0.25">
      <c r="S208" s="77"/>
      <c r="T208" s="78" t="str">
        <f t="shared" si="3"/>
        <v/>
      </c>
    </row>
    <row r="209" spans="19:20" x14ac:dyDescent="0.25">
      <c r="S209" s="77"/>
      <c r="T209" s="78" t="str">
        <f t="shared" si="3"/>
        <v/>
      </c>
    </row>
    <row r="210" spans="19:20" x14ac:dyDescent="0.25">
      <c r="S210" s="77"/>
      <c r="T210" s="78" t="str">
        <f t="shared" si="3"/>
        <v/>
      </c>
    </row>
    <row r="211" spans="19:20" x14ac:dyDescent="0.25">
      <c r="S211" s="77"/>
      <c r="T211" s="78" t="str">
        <f t="shared" si="3"/>
        <v/>
      </c>
    </row>
    <row r="212" spans="19:20" x14ac:dyDescent="0.25">
      <c r="S212" s="77"/>
      <c r="T212" s="78" t="str">
        <f t="shared" si="3"/>
        <v/>
      </c>
    </row>
    <row r="213" spans="19:20" x14ac:dyDescent="0.25">
      <c r="S213" s="77"/>
      <c r="T213" s="78" t="str">
        <f t="shared" si="3"/>
        <v/>
      </c>
    </row>
    <row r="214" spans="19:20" x14ac:dyDescent="0.25">
      <c r="S214" s="77"/>
      <c r="T214" s="78" t="str">
        <f t="shared" si="3"/>
        <v/>
      </c>
    </row>
    <row r="215" spans="19:20" x14ac:dyDescent="0.25">
      <c r="S215" s="77"/>
      <c r="T215" s="78" t="str">
        <f t="shared" si="3"/>
        <v/>
      </c>
    </row>
    <row r="216" spans="19:20" x14ac:dyDescent="0.25">
      <c r="S216" s="77"/>
      <c r="T216" s="78" t="str">
        <f t="shared" si="3"/>
        <v/>
      </c>
    </row>
    <row r="217" spans="19:20" x14ac:dyDescent="0.25">
      <c r="S217" s="77"/>
      <c r="T217" s="78" t="str">
        <f t="shared" si="3"/>
        <v/>
      </c>
    </row>
    <row r="218" spans="19:20" x14ac:dyDescent="0.25">
      <c r="S218" s="77"/>
      <c r="T218" s="78" t="str">
        <f t="shared" si="3"/>
        <v/>
      </c>
    </row>
    <row r="219" spans="19:20" x14ac:dyDescent="0.25">
      <c r="S219" s="77"/>
      <c r="T219" s="78" t="str">
        <f t="shared" si="3"/>
        <v/>
      </c>
    </row>
    <row r="220" spans="19:20" x14ac:dyDescent="0.25">
      <c r="S220" s="77"/>
      <c r="T220" s="78" t="str">
        <f t="shared" si="3"/>
        <v/>
      </c>
    </row>
    <row r="221" spans="19:20" x14ac:dyDescent="0.25">
      <c r="S221" s="77"/>
      <c r="T221" s="78" t="str">
        <f t="shared" si="3"/>
        <v/>
      </c>
    </row>
    <row r="222" spans="19:20" x14ac:dyDescent="0.25">
      <c r="S222" s="77"/>
      <c r="T222" s="78" t="str">
        <f t="shared" si="3"/>
        <v/>
      </c>
    </row>
    <row r="223" spans="19:20" x14ac:dyDescent="0.25">
      <c r="S223" s="77"/>
      <c r="T223" s="78" t="str">
        <f t="shared" si="3"/>
        <v/>
      </c>
    </row>
    <row r="224" spans="19:20" x14ac:dyDescent="0.25">
      <c r="S224" s="77"/>
      <c r="T224" s="78" t="str">
        <f t="shared" si="3"/>
        <v/>
      </c>
    </row>
    <row r="225" spans="19:20" x14ac:dyDescent="0.25">
      <c r="S225" s="77"/>
      <c r="T225" s="78" t="str">
        <f t="shared" si="3"/>
        <v/>
      </c>
    </row>
    <row r="226" spans="19:20" x14ac:dyDescent="0.25">
      <c r="S226" s="77"/>
      <c r="T226" s="78" t="str">
        <f t="shared" si="3"/>
        <v/>
      </c>
    </row>
    <row r="227" spans="19:20" x14ac:dyDescent="0.25">
      <c r="S227" s="77"/>
      <c r="T227" s="78" t="str">
        <f t="shared" si="3"/>
        <v/>
      </c>
    </row>
    <row r="228" spans="19:20" x14ac:dyDescent="0.25">
      <c r="S228" s="77"/>
      <c r="T228" s="78" t="str">
        <f t="shared" si="3"/>
        <v/>
      </c>
    </row>
    <row r="229" spans="19:20" x14ac:dyDescent="0.25">
      <c r="S229" s="77"/>
      <c r="T229" s="78" t="str">
        <f t="shared" si="3"/>
        <v/>
      </c>
    </row>
    <row r="230" spans="19:20" x14ac:dyDescent="0.25">
      <c r="S230" s="77"/>
      <c r="T230" s="78" t="str">
        <f t="shared" si="3"/>
        <v/>
      </c>
    </row>
    <row r="231" spans="19:20" x14ac:dyDescent="0.25">
      <c r="S231" s="77"/>
      <c r="T231" s="78" t="str">
        <f t="shared" si="3"/>
        <v/>
      </c>
    </row>
    <row r="232" spans="19:20" x14ac:dyDescent="0.25">
      <c r="S232" s="77"/>
      <c r="T232" s="78" t="str">
        <f t="shared" si="3"/>
        <v/>
      </c>
    </row>
    <row r="233" spans="19:20" x14ac:dyDescent="0.25">
      <c r="S233" s="77"/>
      <c r="T233" s="78" t="str">
        <f t="shared" si="3"/>
        <v/>
      </c>
    </row>
    <row r="234" spans="19:20" x14ac:dyDescent="0.25">
      <c r="S234" s="77"/>
      <c r="T234" s="78" t="str">
        <f t="shared" si="3"/>
        <v/>
      </c>
    </row>
    <row r="235" spans="19:20" x14ac:dyDescent="0.25">
      <c r="S235" s="77"/>
      <c r="T235" s="78" t="str">
        <f t="shared" si="3"/>
        <v/>
      </c>
    </row>
    <row r="236" spans="19:20" x14ac:dyDescent="0.25">
      <c r="S236" s="77"/>
      <c r="T236" s="78" t="str">
        <f t="shared" si="3"/>
        <v/>
      </c>
    </row>
    <row r="237" spans="19:20" x14ac:dyDescent="0.25">
      <c r="S237" s="77"/>
      <c r="T237" s="78" t="str">
        <f t="shared" si="3"/>
        <v/>
      </c>
    </row>
    <row r="238" spans="19:20" x14ac:dyDescent="0.25">
      <c r="S238" s="77"/>
      <c r="T238" s="78" t="str">
        <f t="shared" si="3"/>
        <v/>
      </c>
    </row>
    <row r="239" spans="19:20" x14ac:dyDescent="0.25">
      <c r="S239" s="77"/>
      <c r="T239" s="78" t="str">
        <f t="shared" si="3"/>
        <v/>
      </c>
    </row>
    <row r="240" spans="19:20" x14ac:dyDescent="0.25">
      <c r="S240" s="77"/>
      <c r="T240" s="78" t="str">
        <f t="shared" si="3"/>
        <v/>
      </c>
    </row>
    <row r="241" spans="19:20" x14ac:dyDescent="0.25">
      <c r="S241" s="77"/>
      <c r="T241" s="78" t="str">
        <f t="shared" si="3"/>
        <v/>
      </c>
    </row>
    <row r="242" spans="19:20" x14ac:dyDescent="0.25">
      <c r="S242" s="77"/>
      <c r="T242" s="78" t="str">
        <f t="shared" si="3"/>
        <v/>
      </c>
    </row>
    <row r="243" spans="19:20" x14ac:dyDescent="0.25">
      <c r="S243" s="77"/>
      <c r="T243" s="78" t="str">
        <f t="shared" si="3"/>
        <v/>
      </c>
    </row>
    <row r="244" spans="19:20" x14ac:dyDescent="0.25">
      <c r="S244" s="77"/>
      <c r="T244" s="78" t="str">
        <f t="shared" si="3"/>
        <v/>
      </c>
    </row>
    <row r="245" spans="19:20" x14ac:dyDescent="0.25">
      <c r="S245" s="77"/>
      <c r="T245" s="78" t="str">
        <f t="shared" si="3"/>
        <v/>
      </c>
    </row>
    <row r="246" spans="19:20" x14ac:dyDescent="0.25">
      <c r="S246" s="77"/>
      <c r="T246" s="78" t="str">
        <f t="shared" si="3"/>
        <v/>
      </c>
    </row>
    <row r="247" spans="19:20" x14ac:dyDescent="0.25">
      <c r="S247" s="77"/>
      <c r="T247" s="78" t="str">
        <f t="shared" si="3"/>
        <v/>
      </c>
    </row>
    <row r="248" spans="19:20" x14ac:dyDescent="0.25">
      <c r="S248" s="77"/>
      <c r="T248" s="78" t="str">
        <f t="shared" si="3"/>
        <v/>
      </c>
    </row>
    <row r="249" spans="19:20" x14ac:dyDescent="0.25">
      <c r="S249" s="77"/>
      <c r="T249" s="78" t="str">
        <f t="shared" si="3"/>
        <v/>
      </c>
    </row>
    <row r="250" spans="19:20" x14ac:dyDescent="0.25">
      <c r="S250" s="77"/>
      <c r="T250" s="78" t="str">
        <f t="shared" si="3"/>
        <v/>
      </c>
    </row>
    <row r="251" spans="19:20" x14ac:dyDescent="0.25">
      <c r="S251" s="77"/>
      <c r="T251" s="78" t="str">
        <f t="shared" si="3"/>
        <v/>
      </c>
    </row>
    <row r="252" spans="19:20" x14ac:dyDescent="0.25">
      <c r="S252" s="77"/>
      <c r="T252" s="78" t="str">
        <f t="shared" si="3"/>
        <v/>
      </c>
    </row>
    <row r="253" spans="19:20" x14ac:dyDescent="0.25">
      <c r="S253" s="77"/>
      <c r="T253" s="78" t="str">
        <f t="shared" si="3"/>
        <v/>
      </c>
    </row>
    <row r="254" spans="19:20" x14ac:dyDescent="0.25">
      <c r="S254" s="77"/>
      <c r="T254" s="78" t="str">
        <f t="shared" si="3"/>
        <v/>
      </c>
    </row>
    <row r="255" spans="19:20" x14ac:dyDescent="0.25">
      <c r="S255" s="77"/>
      <c r="T255" s="78" t="str">
        <f t="shared" si="3"/>
        <v/>
      </c>
    </row>
    <row r="256" spans="19:20" x14ac:dyDescent="0.25">
      <c r="S256" s="77"/>
      <c r="T256" s="78" t="str">
        <f t="shared" si="3"/>
        <v/>
      </c>
    </row>
    <row r="257" spans="19:20" x14ac:dyDescent="0.25">
      <c r="S257" s="77"/>
      <c r="T257" s="78" t="str">
        <f t="shared" si="3"/>
        <v/>
      </c>
    </row>
    <row r="258" spans="19:20" x14ac:dyDescent="0.25">
      <c r="S258" s="77"/>
      <c r="T258" s="78" t="str">
        <f t="shared" si="3"/>
        <v/>
      </c>
    </row>
    <row r="259" spans="19:20" x14ac:dyDescent="0.25">
      <c r="S259" s="77"/>
      <c r="T259" s="78" t="str">
        <f t="shared" si="3"/>
        <v/>
      </c>
    </row>
    <row r="260" spans="19:20" x14ac:dyDescent="0.25">
      <c r="S260" s="77"/>
      <c r="T260" s="78" t="str">
        <f t="shared" ref="T260:T323" si="4">IF(ISBLANK(S260),"",VALUE(RIGHT(S260,4))/100)</f>
        <v/>
      </c>
    </row>
    <row r="261" spans="19:20" x14ac:dyDescent="0.25">
      <c r="S261" s="77"/>
      <c r="T261" s="78" t="str">
        <f t="shared" si="4"/>
        <v/>
      </c>
    </row>
    <row r="262" spans="19:20" x14ac:dyDescent="0.25">
      <c r="S262" s="77"/>
      <c r="T262" s="78" t="str">
        <f t="shared" si="4"/>
        <v/>
      </c>
    </row>
    <row r="263" spans="19:20" x14ac:dyDescent="0.25">
      <c r="S263" s="77"/>
      <c r="T263" s="78" t="str">
        <f t="shared" si="4"/>
        <v/>
      </c>
    </row>
    <row r="264" spans="19:20" x14ac:dyDescent="0.25">
      <c r="S264" s="77"/>
      <c r="T264" s="78" t="str">
        <f t="shared" si="4"/>
        <v/>
      </c>
    </row>
    <row r="265" spans="19:20" x14ac:dyDescent="0.25">
      <c r="S265" s="77"/>
      <c r="T265" s="78" t="str">
        <f t="shared" si="4"/>
        <v/>
      </c>
    </row>
    <row r="266" spans="19:20" x14ac:dyDescent="0.25">
      <c r="S266" s="77"/>
      <c r="T266" s="78" t="str">
        <f t="shared" si="4"/>
        <v/>
      </c>
    </row>
    <row r="267" spans="19:20" x14ac:dyDescent="0.25">
      <c r="S267" s="77"/>
      <c r="T267" s="78" t="str">
        <f t="shared" si="4"/>
        <v/>
      </c>
    </row>
    <row r="268" spans="19:20" x14ac:dyDescent="0.25">
      <c r="S268" s="77"/>
      <c r="T268" s="78" t="str">
        <f t="shared" si="4"/>
        <v/>
      </c>
    </row>
    <row r="269" spans="19:20" x14ac:dyDescent="0.25">
      <c r="S269" s="77"/>
      <c r="T269" s="78" t="str">
        <f t="shared" si="4"/>
        <v/>
      </c>
    </row>
    <row r="270" spans="19:20" x14ac:dyDescent="0.25">
      <c r="S270" s="77"/>
      <c r="T270" s="78" t="str">
        <f t="shared" si="4"/>
        <v/>
      </c>
    </row>
    <row r="271" spans="19:20" x14ac:dyDescent="0.25">
      <c r="S271" s="77"/>
      <c r="T271" s="78" t="str">
        <f t="shared" si="4"/>
        <v/>
      </c>
    </row>
    <row r="272" spans="19:20" x14ac:dyDescent="0.25">
      <c r="S272" s="77"/>
      <c r="T272" s="78" t="str">
        <f t="shared" si="4"/>
        <v/>
      </c>
    </row>
    <row r="273" spans="19:20" x14ac:dyDescent="0.25">
      <c r="S273" s="77"/>
      <c r="T273" s="78" t="str">
        <f t="shared" si="4"/>
        <v/>
      </c>
    </row>
    <row r="274" spans="19:20" x14ac:dyDescent="0.25">
      <c r="S274" s="77"/>
      <c r="T274" s="78" t="str">
        <f t="shared" si="4"/>
        <v/>
      </c>
    </row>
    <row r="275" spans="19:20" x14ac:dyDescent="0.25">
      <c r="S275" s="77"/>
      <c r="T275" s="78" t="str">
        <f t="shared" si="4"/>
        <v/>
      </c>
    </row>
    <row r="276" spans="19:20" x14ac:dyDescent="0.25">
      <c r="S276" s="77"/>
      <c r="T276" s="78" t="str">
        <f t="shared" si="4"/>
        <v/>
      </c>
    </row>
    <row r="277" spans="19:20" x14ac:dyDescent="0.25">
      <c r="S277" s="77"/>
      <c r="T277" s="78" t="str">
        <f t="shared" si="4"/>
        <v/>
      </c>
    </row>
    <row r="278" spans="19:20" x14ac:dyDescent="0.25">
      <c r="S278" s="77"/>
      <c r="T278" s="78" t="str">
        <f t="shared" si="4"/>
        <v/>
      </c>
    </row>
    <row r="279" spans="19:20" x14ac:dyDescent="0.25">
      <c r="S279" s="77"/>
      <c r="T279" s="78" t="str">
        <f t="shared" si="4"/>
        <v/>
      </c>
    </row>
    <row r="280" spans="19:20" x14ac:dyDescent="0.25">
      <c r="S280" s="77"/>
      <c r="T280" s="78" t="str">
        <f t="shared" si="4"/>
        <v/>
      </c>
    </row>
    <row r="281" spans="19:20" x14ac:dyDescent="0.25">
      <c r="S281" s="77"/>
      <c r="T281" s="78" t="str">
        <f t="shared" si="4"/>
        <v/>
      </c>
    </row>
    <row r="282" spans="19:20" x14ac:dyDescent="0.25">
      <c r="S282" s="77"/>
      <c r="T282" s="78" t="str">
        <f t="shared" si="4"/>
        <v/>
      </c>
    </row>
    <row r="283" spans="19:20" x14ac:dyDescent="0.25">
      <c r="S283" s="77"/>
      <c r="T283" s="78" t="str">
        <f t="shared" si="4"/>
        <v/>
      </c>
    </row>
    <row r="284" spans="19:20" x14ac:dyDescent="0.25">
      <c r="S284" s="77"/>
      <c r="T284" s="78" t="str">
        <f t="shared" si="4"/>
        <v/>
      </c>
    </row>
    <row r="285" spans="19:20" x14ac:dyDescent="0.25">
      <c r="S285" s="77"/>
      <c r="T285" s="78" t="str">
        <f t="shared" si="4"/>
        <v/>
      </c>
    </row>
    <row r="286" spans="19:20" x14ac:dyDescent="0.25">
      <c r="S286" s="77"/>
      <c r="T286" s="78" t="str">
        <f t="shared" si="4"/>
        <v/>
      </c>
    </row>
    <row r="287" spans="19:20" x14ac:dyDescent="0.25">
      <c r="S287" s="77"/>
      <c r="T287" s="78" t="str">
        <f t="shared" si="4"/>
        <v/>
      </c>
    </row>
    <row r="288" spans="19:20" x14ac:dyDescent="0.25">
      <c r="S288" s="77"/>
      <c r="T288" s="78" t="str">
        <f t="shared" si="4"/>
        <v/>
      </c>
    </row>
    <row r="289" spans="19:20" x14ac:dyDescent="0.25">
      <c r="S289" s="77"/>
      <c r="T289" s="78" t="str">
        <f t="shared" si="4"/>
        <v/>
      </c>
    </row>
    <row r="290" spans="19:20" x14ac:dyDescent="0.25">
      <c r="S290" s="77"/>
      <c r="T290" s="78" t="str">
        <f t="shared" si="4"/>
        <v/>
      </c>
    </row>
    <row r="291" spans="19:20" x14ac:dyDescent="0.25">
      <c r="S291" s="77"/>
      <c r="T291" s="78" t="str">
        <f t="shared" si="4"/>
        <v/>
      </c>
    </row>
    <row r="292" spans="19:20" x14ac:dyDescent="0.25">
      <c r="S292" s="77"/>
      <c r="T292" s="78" t="str">
        <f t="shared" si="4"/>
        <v/>
      </c>
    </row>
    <row r="293" spans="19:20" x14ac:dyDescent="0.25">
      <c r="S293" s="77"/>
      <c r="T293" s="78" t="str">
        <f t="shared" si="4"/>
        <v/>
      </c>
    </row>
    <row r="294" spans="19:20" x14ac:dyDescent="0.25">
      <c r="S294" s="77"/>
      <c r="T294" s="78" t="str">
        <f t="shared" si="4"/>
        <v/>
      </c>
    </row>
    <row r="295" spans="19:20" x14ac:dyDescent="0.25">
      <c r="S295" s="77"/>
      <c r="T295" s="78" t="str">
        <f t="shared" si="4"/>
        <v/>
      </c>
    </row>
    <row r="296" spans="19:20" x14ac:dyDescent="0.25">
      <c r="S296" s="77"/>
      <c r="T296" s="78" t="str">
        <f t="shared" si="4"/>
        <v/>
      </c>
    </row>
    <row r="297" spans="19:20" x14ac:dyDescent="0.25">
      <c r="S297" s="77"/>
      <c r="T297" s="78" t="str">
        <f t="shared" si="4"/>
        <v/>
      </c>
    </row>
    <row r="298" spans="19:20" x14ac:dyDescent="0.25">
      <c r="S298" s="77"/>
      <c r="T298" s="78" t="str">
        <f t="shared" si="4"/>
        <v/>
      </c>
    </row>
    <row r="299" spans="19:20" x14ac:dyDescent="0.25">
      <c r="S299" s="77"/>
      <c r="T299" s="78" t="str">
        <f t="shared" si="4"/>
        <v/>
      </c>
    </row>
    <row r="300" spans="19:20" x14ac:dyDescent="0.25">
      <c r="S300" s="77"/>
      <c r="T300" s="78" t="str">
        <f t="shared" si="4"/>
        <v/>
      </c>
    </row>
    <row r="301" spans="19:20" x14ac:dyDescent="0.25">
      <c r="S301" s="77"/>
      <c r="T301" s="78" t="str">
        <f t="shared" si="4"/>
        <v/>
      </c>
    </row>
    <row r="302" spans="19:20" x14ac:dyDescent="0.25">
      <c r="S302" s="77"/>
      <c r="T302" s="78" t="str">
        <f t="shared" si="4"/>
        <v/>
      </c>
    </row>
    <row r="303" spans="19:20" x14ac:dyDescent="0.25">
      <c r="S303" s="77"/>
      <c r="T303" s="78" t="str">
        <f t="shared" si="4"/>
        <v/>
      </c>
    </row>
    <row r="304" spans="19:20" x14ac:dyDescent="0.25">
      <c r="S304" s="77"/>
      <c r="T304" s="78" t="str">
        <f t="shared" si="4"/>
        <v/>
      </c>
    </row>
    <row r="305" spans="19:20" x14ac:dyDescent="0.25">
      <c r="S305" s="77"/>
      <c r="T305" s="78" t="str">
        <f t="shared" si="4"/>
        <v/>
      </c>
    </row>
    <row r="306" spans="19:20" x14ac:dyDescent="0.25">
      <c r="S306" s="77"/>
      <c r="T306" s="78" t="str">
        <f t="shared" si="4"/>
        <v/>
      </c>
    </row>
    <row r="307" spans="19:20" x14ac:dyDescent="0.25">
      <c r="S307" s="77"/>
      <c r="T307" s="78" t="str">
        <f t="shared" si="4"/>
        <v/>
      </c>
    </row>
    <row r="308" spans="19:20" x14ac:dyDescent="0.25">
      <c r="S308" s="77"/>
      <c r="T308" s="78" t="str">
        <f t="shared" si="4"/>
        <v/>
      </c>
    </row>
    <row r="309" spans="19:20" x14ac:dyDescent="0.25">
      <c r="S309" s="77"/>
      <c r="T309" s="78" t="str">
        <f t="shared" si="4"/>
        <v/>
      </c>
    </row>
    <row r="310" spans="19:20" x14ac:dyDescent="0.25">
      <c r="S310" s="77"/>
      <c r="T310" s="78" t="str">
        <f t="shared" si="4"/>
        <v/>
      </c>
    </row>
    <row r="311" spans="19:20" x14ac:dyDescent="0.25">
      <c r="S311" s="77"/>
      <c r="T311" s="78" t="str">
        <f t="shared" si="4"/>
        <v/>
      </c>
    </row>
    <row r="312" spans="19:20" x14ac:dyDescent="0.25">
      <c r="S312" s="77"/>
      <c r="T312" s="78" t="str">
        <f t="shared" si="4"/>
        <v/>
      </c>
    </row>
    <row r="313" spans="19:20" x14ac:dyDescent="0.25">
      <c r="S313" s="77"/>
      <c r="T313" s="78" t="str">
        <f t="shared" si="4"/>
        <v/>
      </c>
    </row>
    <row r="314" spans="19:20" x14ac:dyDescent="0.25">
      <c r="S314" s="77"/>
      <c r="T314" s="78" t="str">
        <f t="shared" si="4"/>
        <v/>
      </c>
    </row>
    <row r="315" spans="19:20" x14ac:dyDescent="0.25">
      <c r="S315" s="77"/>
      <c r="T315" s="78" t="str">
        <f t="shared" si="4"/>
        <v/>
      </c>
    </row>
    <row r="316" spans="19:20" x14ac:dyDescent="0.25">
      <c r="S316" s="77"/>
      <c r="T316" s="78" t="str">
        <f t="shared" si="4"/>
        <v/>
      </c>
    </row>
    <row r="317" spans="19:20" x14ac:dyDescent="0.25">
      <c r="S317" s="77"/>
      <c r="T317" s="78" t="str">
        <f t="shared" si="4"/>
        <v/>
      </c>
    </row>
    <row r="318" spans="19:20" x14ac:dyDescent="0.25">
      <c r="S318" s="77"/>
      <c r="T318" s="78" t="str">
        <f t="shared" si="4"/>
        <v/>
      </c>
    </row>
    <row r="319" spans="19:20" x14ac:dyDescent="0.25">
      <c r="S319" s="77"/>
      <c r="T319" s="78" t="str">
        <f t="shared" si="4"/>
        <v/>
      </c>
    </row>
    <row r="320" spans="19:20" x14ac:dyDescent="0.25">
      <c r="S320" s="77"/>
      <c r="T320" s="78" t="str">
        <f t="shared" si="4"/>
        <v/>
      </c>
    </row>
    <row r="321" spans="19:20" x14ac:dyDescent="0.25">
      <c r="S321" s="77"/>
      <c r="T321" s="78" t="str">
        <f t="shared" si="4"/>
        <v/>
      </c>
    </row>
    <row r="322" spans="19:20" x14ac:dyDescent="0.25">
      <c r="S322" s="77"/>
      <c r="T322" s="78" t="str">
        <f t="shared" si="4"/>
        <v/>
      </c>
    </row>
    <row r="323" spans="19:20" x14ac:dyDescent="0.25">
      <c r="S323" s="77"/>
      <c r="T323" s="78" t="str">
        <f t="shared" si="4"/>
        <v/>
      </c>
    </row>
    <row r="324" spans="19:20" x14ac:dyDescent="0.25">
      <c r="S324" s="77"/>
      <c r="T324" s="78" t="str">
        <f t="shared" ref="T324:T387" si="5">IF(ISBLANK(S324),"",VALUE(RIGHT(S324,4))/100)</f>
        <v/>
      </c>
    </row>
    <row r="325" spans="19:20" x14ac:dyDescent="0.25">
      <c r="S325" s="77"/>
      <c r="T325" s="78" t="str">
        <f t="shared" si="5"/>
        <v/>
      </c>
    </row>
    <row r="326" spans="19:20" x14ac:dyDescent="0.25">
      <c r="S326" s="77"/>
      <c r="T326" s="78" t="str">
        <f t="shared" si="5"/>
        <v/>
      </c>
    </row>
    <row r="327" spans="19:20" x14ac:dyDescent="0.25">
      <c r="S327" s="77"/>
      <c r="T327" s="78" t="str">
        <f t="shared" si="5"/>
        <v/>
      </c>
    </row>
    <row r="328" spans="19:20" x14ac:dyDescent="0.25">
      <c r="S328" s="77"/>
      <c r="T328" s="78" t="str">
        <f t="shared" si="5"/>
        <v/>
      </c>
    </row>
    <row r="329" spans="19:20" x14ac:dyDescent="0.25">
      <c r="S329" s="77"/>
      <c r="T329" s="78" t="str">
        <f t="shared" si="5"/>
        <v/>
      </c>
    </row>
    <row r="330" spans="19:20" x14ac:dyDescent="0.25">
      <c r="S330" s="77"/>
      <c r="T330" s="78" t="str">
        <f t="shared" si="5"/>
        <v/>
      </c>
    </row>
    <row r="331" spans="19:20" x14ac:dyDescent="0.25">
      <c r="S331" s="77"/>
      <c r="T331" s="78" t="str">
        <f t="shared" si="5"/>
        <v/>
      </c>
    </row>
    <row r="332" spans="19:20" x14ac:dyDescent="0.25">
      <c r="S332" s="77"/>
      <c r="T332" s="78" t="str">
        <f t="shared" si="5"/>
        <v/>
      </c>
    </row>
    <row r="333" spans="19:20" x14ac:dyDescent="0.25">
      <c r="S333" s="77"/>
      <c r="T333" s="78" t="str">
        <f t="shared" si="5"/>
        <v/>
      </c>
    </row>
    <row r="334" spans="19:20" x14ac:dyDescent="0.25">
      <c r="S334" s="77"/>
      <c r="T334" s="78" t="str">
        <f t="shared" si="5"/>
        <v/>
      </c>
    </row>
    <row r="335" spans="19:20" x14ac:dyDescent="0.25">
      <c r="S335" s="77"/>
      <c r="T335" s="78" t="str">
        <f t="shared" si="5"/>
        <v/>
      </c>
    </row>
    <row r="336" spans="19:20" x14ac:dyDescent="0.25">
      <c r="S336" s="77"/>
      <c r="T336" s="78" t="str">
        <f t="shared" si="5"/>
        <v/>
      </c>
    </row>
    <row r="337" spans="19:20" x14ac:dyDescent="0.25">
      <c r="S337" s="77"/>
      <c r="T337" s="78" t="str">
        <f t="shared" si="5"/>
        <v/>
      </c>
    </row>
    <row r="338" spans="19:20" x14ac:dyDescent="0.25">
      <c r="S338" s="77"/>
      <c r="T338" s="78" t="str">
        <f t="shared" si="5"/>
        <v/>
      </c>
    </row>
    <row r="339" spans="19:20" x14ac:dyDescent="0.25">
      <c r="S339" s="77"/>
      <c r="T339" s="78" t="str">
        <f t="shared" si="5"/>
        <v/>
      </c>
    </row>
    <row r="340" spans="19:20" x14ac:dyDescent="0.25">
      <c r="S340" s="77"/>
      <c r="T340" s="78" t="str">
        <f t="shared" si="5"/>
        <v/>
      </c>
    </row>
    <row r="341" spans="19:20" x14ac:dyDescent="0.25">
      <c r="S341" s="77"/>
      <c r="T341" s="78" t="str">
        <f t="shared" si="5"/>
        <v/>
      </c>
    </row>
    <row r="342" spans="19:20" x14ac:dyDescent="0.25">
      <c r="S342" s="77"/>
      <c r="T342" s="78" t="str">
        <f t="shared" si="5"/>
        <v/>
      </c>
    </row>
    <row r="343" spans="19:20" x14ac:dyDescent="0.25">
      <c r="S343" s="77"/>
      <c r="T343" s="78" t="str">
        <f t="shared" si="5"/>
        <v/>
      </c>
    </row>
    <row r="344" spans="19:20" x14ac:dyDescent="0.25">
      <c r="S344" s="77"/>
      <c r="T344" s="78" t="str">
        <f t="shared" si="5"/>
        <v/>
      </c>
    </row>
    <row r="345" spans="19:20" x14ac:dyDescent="0.25">
      <c r="S345" s="77"/>
      <c r="T345" s="78" t="str">
        <f t="shared" si="5"/>
        <v/>
      </c>
    </row>
    <row r="346" spans="19:20" x14ac:dyDescent="0.25">
      <c r="S346" s="77"/>
      <c r="T346" s="78" t="str">
        <f t="shared" si="5"/>
        <v/>
      </c>
    </row>
    <row r="347" spans="19:20" x14ac:dyDescent="0.25">
      <c r="S347" s="77"/>
      <c r="T347" s="78" t="str">
        <f t="shared" si="5"/>
        <v/>
      </c>
    </row>
    <row r="348" spans="19:20" x14ac:dyDescent="0.25">
      <c r="S348" s="77"/>
      <c r="T348" s="78" t="str">
        <f t="shared" si="5"/>
        <v/>
      </c>
    </row>
    <row r="349" spans="19:20" x14ac:dyDescent="0.25">
      <c r="S349" s="77"/>
      <c r="T349" s="78" t="str">
        <f t="shared" si="5"/>
        <v/>
      </c>
    </row>
    <row r="350" spans="19:20" x14ac:dyDescent="0.25">
      <c r="S350" s="77"/>
      <c r="T350" s="78" t="str">
        <f t="shared" si="5"/>
        <v/>
      </c>
    </row>
    <row r="351" spans="19:20" x14ac:dyDescent="0.25">
      <c r="S351" s="77"/>
      <c r="T351" s="78" t="str">
        <f t="shared" si="5"/>
        <v/>
      </c>
    </row>
    <row r="352" spans="19:20" x14ac:dyDescent="0.25">
      <c r="S352" s="77"/>
      <c r="T352" s="78" t="str">
        <f t="shared" si="5"/>
        <v/>
      </c>
    </row>
    <row r="353" spans="19:20" x14ac:dyDescent="0.25">
      <c r="S353" s="77"/>
      <c r="T353" s="78" t="str">
        <f t="shared" si="5"/>
        <v/>
      </c>
    </row>
    <row r="354" spans="19:20" x14ac:dyDescent="0.25">
      <c r="S354" s="77"/>
      <c r="T354" s="78" t="str">
        <f t="shared" si="5"/>
        <v/>
      </c>
    </row>
    <row r="355" spans="19:20" x14ac:dyDescent="0.25">
      <c r="S355" s="77"/>
      <c r="T355" s="78" t="str">
        <f t="shared" si="5"/>
        <v/>
      </c>
    </row>
    <row r="356" spans="19:20" x14ac:dyDescent="0.25">
      <c r="S356" s="77"/>
      <c r="T356" s="78" t="str">
        <f t="shared" si="5"/>
        <v/>
      </c>
    </row>
    <row r="357" spans="19:20" x14ac:dyDescent="0.25">
      <c r="S357" s="77"/>
      <c r="T357" s="78" t="str">
        <f t="shared" si="5"/>
        <v/>
      </c>
    </row>
    <row r="358" spans="19:20" x14ac:dyDescent="0.25">
      <c r="S358" s="77"/>
      <c r="T358" s="78" t="str">
        <f t="shared" si="5"/>
        <v/>
      </c>
    </row>
    <row r="359" spans="19:20" x14ac:dyDescent="0.25">
      <c r="S359" s="77"/>
      <c r="T359" s="78" t="str">
        <f t="shared" si="5"/>
        <v/>
      </c>
    </row>
    <row r="360" spans="19:20" x14ac:dyDescent="0.25">
      <c r="S360" s="77"/>
      <c r="T360" s="78" t="str">
        <f t="shared" si="5"/>
        <v/>
      </c>
    </row>
    <row r="361" spans="19:20" x14ac:dyDescent="0.25">
      <c r="S361" s="77"/>
      <c r="T361" s="78" t="str">
        <f t="shared" si="5"/>
        <v/>
      </c>
    </row>
    <row r="362" spans="19:20" x14ac:dyDescent="0.25">
      <c r="S362" s="77"/>
      <c r="T362" s="78" t="str">
        <f t="shared" si="5"/>
        <v/>
      </c>
    </row>
    <row r="363" spans="19:20" x14ac:dyDescent="0.25">
      <c r="S363" s="77"/>
      <c r="T363" s="78" t="str">
        <f t="shared" si="5"/>
        <v/>
      </c>
    </row>
    <row r="364" spans="19:20" x14ac:dyDescent="0.25">
      <c r="S364" s="77"/>
      <c r="T364" s="78" t="str">
        <f t="shared" si="5"/>
        <v/>
      </c>
    </row>
    <row r="365" spans="19:20" x14ac:dyDescent="0.25">
      <c r="S365" s="77"/>
      <c r="T365" s="78" t="str">
        <f t="shared" si="5"/>
        <v/>
      </c>
    </row>
    <row r="366" spans="19:20" x14ac:dyDescent="0.25">
      <c r="S366" s="77"/>
      <c r="T366" s="78" t="str">
        <f t="shared" si="5"/>
        <v/>
      </c>
    </row>
    <row r="367" spans="19:20" x14ac:dyDescent="0.25">
      <c r="S367" s="77"/>
      <c r="T367" s="78" t="str">
        <f t="shared" si="5"/>
        <v/>
      </c>
    </row>
    <row r="368" spans="19:20" x14ac:dyDescent="0.25">
      <c r="S368" s="77"/>
      <c r="T368" s="78" t="str">
        <f t="shared" si="5"/>
        <v/>
      </c>
    </row>
    <row r="369" spans="19:20" x14ac:dyDescent="0.25">
      <c r="S369" s="77"/>
      <c r="T369" s="78" t="str">
        <f t="shared" si="5"/>
        <v/>
      </c>
    </row>
    <row r="370" spans="19:20" x14ac:dyDescent="0.25">
      <c r="S370" s="77"/>
      <c r="T370" s="78" t="str">
        <f t="shared" si="5"/>
        <v/>
      </c>
    </row>
    <row r="371" spans="19:20" x14ac:dyDescent="0.25">
      <c r="S371" s="77"/>
      <c r="T371" s="78" t="str">
        <f t="shared" si="5"/>
        <v/>
      </c>
    </row>
    <row r="372" spans="19:20" x14ac:dyDescent="0.25">
      <c r="S372" s="77"/>
      <c r="T372" s="78" t="str">
        <f t="shared" si="5"/>
        <v/>
      </c>
    </row>
    <row r="373" spans="19:20" x14ac:dyDescent="0.25">
      <c r="S373" s="77"/>
      <c r="T373" s="78" t="str">
        <f t="shared" si="5"/>
        <v/>
      </c>
    </row>
    <row r="374" spans="19:20" x14ac:dyDescent="0.25">
      <c r="S374" s="77"/>
      <c r="T374" s="78" t="str">
        <f t="shared" si="5"/>
        <v/>
      </c>
    </row>
    <row r="375" spans="19:20" x14ac:dyDescent="0.25">
      <c r="S375" s="77"/>
      <c r="T375" s="78" t="str">
        <f t="shared" si="5"/>
        <v/>
      </c>
    </row>
    <row r="376" spans="19:20" x14ac:dyDescent="0.25">
      <c r="S376" s="77"/>
      <c r="T376" s="78" t="str">
        <f t="shared" si="5"/>
        <v/>
      </c>
    </row>
    <row r="377" spans="19:20" x14ac:dyDescent="0.25">
      <c r="S377" s="77"/>
      <c r="T377" s="78" t="str">
        <f t="shared" si="5"/>
        <v/>
      </c>
    </row>
    <row r="378" spans="19:20" x14ac:dyDescent="0.25">
      <c r="S378" s="77"/>
      <c r="T378" s="78" t="str">
        <f t="shared" si="5"/>
        <v/>
      </c>
    </row>
    <row r="379" spans="19:20" x14ac:dyDescent="0.25">
      <c r="S379" s="77"/>
      <c r="T379" s="78" t="str">
        <f t="shared" si="5"/>
        <v/>
      </c>
    </row>
    <row r="380" spans="19:20" x14ac:dyDescent="0.25">
      <c r="S380" s="77"/>
      <c r="T380" s="78" t="str">
        <f t="shared" si="5"/>
        <v/>
      </c>
    </row>
    <row r="381" spans="19:20" x14ac:dyDescent="0.25">
      <c r="S381" s="77"/>
      <c r="T381" s="78" t="str">
        <f t="shared" si="5"/>
        <v/>
      </c>
    </row>
    <row r="382" spans="19:20" x14ac:dyDescent="0.25">
      <c r="S382" s="77"/>
      <c r="T382" s="78" t="str">
        <f t="shared" si="5"/>
        <v/>
      </c>
    </row>
    <row r="383" spans="19:20" x14ac:dyDescent="0.25">
      <c r="S383" s="77"/>
      <c r="T383" s="78" t="str">
        <f t="shared" si="5"/>
        <v/>
      </c>
    </row>
    <row r="384" spans="19:20" x14ac:dyDescent="0.25">
      <c r="S384" s="77"/>
      <c r="T384" s="78" t="str">
        <f t="shared" si="5"/>
        <v/>
      </c>
    </row>
    <row r="385" spans="19:20" x14ac:dyDescent="0.25">
      <c r="S385" s="77"/>
      <c r="T385" s="78" t="str">
        <f t="shared" si="5"/>
        <v/>
      </c>
    </row>
    <row r="386" spans="19:20" x14ac:dyDescent="0.25">
      <c r="S386" s="77"/>
      <c r="T386" s="78" t="str">
        <f t="shared" si="5"/>
        <v/>
      </c>
    </row>
    <row r="387" spans="19:20" x14ac:dyDescent="0.25">
      <c r="S387" s="77"/>
      <c r="T387" s="78" t="str">
        <f t="shared" si="5"/>
        <v/>
      </c>
    </row>
    <row r="388" spans="19:20" x14ac:dyDescent="0.25">
      <c r="S388" s="77"/>
      <c r="T388" s="78" t="str">
        <f t="shared" ref="T388:T451" si="6">IF(ISBLANK(S388),"",VALUE(RIGHT(S388,4))/100)</f>
        <v/>
      </c>
    </row>
    <row r="389" spans="19:20" x14ac:dyDescent="0.25">
      <c r="S389" s="77"/>
      <c r="T389" s="78" t="str">
        <f t="shared" si="6"/>
        <v/>
      </c>
    </row>
    <row r="390" spans="19:20" x14ac:dyDescent="0.25">
      <c r="S390" s="77"/>
      <c r="T390" s="78" t="str">
        <f t="shared" si="6"/>
        <v/>
      </c>
    </row>
    <row r="391" spans="19:20" x14ac:dyDescent="0.25">
      <c r="S391" s="77"/>
      <c r="T391" s="78" t="str">
        <f t="shared" si="6"/>
        <v/>
      </c>
    </row>
    <row r="392" spans="19:20" x14ac:dyDescent="0.25">
      <c r="S392" s="77"/>
      <c r="T392" s="78" t="str">
        <f t="shared" si="6"/>
        <v/>
      </c>
    </row>
    <row r="393" spans="19:20" x14ac:dyDescent="0.25">
      <c r="S393" s="77"/>
      <c r="T393" s="78" t="str">
        <f t="shared" si="6"/>
        <v/>
      </c>
    </row>
    <row r="394" spans="19:20" x14ac:dyDescent="0.25">
      <c r="S394" s="77"/>
      <c r="T394" s="78" t="str">
        <f t="shared" si="6"/>
        <v/>
      </c>
    </row>
    <row r="395" spans="19:20" x14ac:dyDescent="0.25">
      <c r="S395" s="77"/>
      <c r="T395" s="78" t="str">
        <f t="shared" si="6"/>
        <v/>
      </c>
    </row>
    <row r="396" spans="19:20" x14ac:dyDescent="0.25">
      <c r="S396" s="77"/>
      <c r="T396" s="78" t="str">
        <f t="shared" si="6"/>
        <v/>
      </c>
    </row>
    <row r="397" spans="19:20" x14ac:dyDescent="0.25">
      <c r="S397" s="77"/>
      <c r="T397" s="78" t="str">
        <f t="shared" si="6"/>
        <v/>
      </c>
    </row>
    <row r="398" spans="19:20" x14ac:dyDescent="0.25">
      <c r="S398" s="77"/>
      <c r="T398" s="78" t="str">
        <f t="shared" si="6"/>
        <v/>
      </c>
    </row>
    <row r="399" spans="19:20" x14ac:dyDescent="0.25">
      <c r="S399" s="77"/>
      <c r="T399" s="78" t="str">
        <f t="shared" si="6"/>
        <v/>
      </c>
    </row>
    <row r="400" spans="19:20" x14ac:dyDescent="0.25">
      <c r="S400" s="77"/>
      <c r="T400" s="78" t="str">
        <f t="shared" si="6"/>
        <v/>
      </c>
    </row>
    <row r="401" spans="19:20" ht="15.75" thickBot="1" x14ac:dyDescent="0.3">
      <c r="S401" s="79"/>
      <c r="T401" s="80" t="str">
        <f t="shared" si="6"/>
        <v/>
      </c>
    </row>
    <row r="402" spans="19:20" x14ac:dyDescent="0.25">
      <c r="S402" s="61"/>
      <c r="T402" s="63" t="str">
        <f t="shared" si="6"/>
        <v/>
      </c>
    </row>
    <row r="403" spans="19:20" x14ac:dyDescent="0.25">
      <c r="S403" s="61"/>
      <c r="T403" s="63" t="str">
        <f t="shared" si="6"/>
        <v/>
      </c>
    </row>
    <row r="404" spans="19:20" x14ac:dyDescent="0.25">
      <c r="S404" s="61"/>
      <c r="T404" s="63" t="str">
        <f t="shared" si="6"/>
        <v/>
      </c>
    </row>
    <row r="405" spans="19:20" x14ac:dyDescent="0.25">
      <c r="S405" s="61"/>
      <c r="T405" s="63" t="str">
        <f t="shared" si="6"/>
        <v/>
      </c>
    </row>
    <row r="406" spans="19:20" x14ac:dyDescent="0.25">
      <c r="S406" s="61"/>
      <c r="T406" s="63" t="str">
        <f t="shared" si="6"/>
        <v/>
      </c>
    </row>
    <row r="407" spans="19:20" x14ac:dyDescent="0.25">
      <c r="S407" s="61"/>
      <c r="T407" s="63" t="str">
        <f t="shared" si="6"/>
        <v/>
      </c>
    </row>
    <row r="408" spans="19:20" x14ac:dyDescent="0.25">
      <c r="S408" s="61"/>
      <c r="T408" s="63" t="str">
        <f t="shared" si="6"/>
        <v/>
      </c>
    </row>
    <row r="409" spans="19:20" x14ac:dyDescent="0.25">
      <c r="S409" s="61"/>
      <c r="T409" s="63" t="str">
        <f t="shared" si="6"/>
        <v/>
      </c>
    </row>
    <row r="410" spans="19:20" x14ac:dyDescent="0.25">
      <c r="S410" s="61"/>
      <c r="T410" s="63" t="str">
        <f t="shared" si="6"/>
        <v/>
      </c>
    </row>
    <row r="411" spans="19:20" x14ac:dyDescent="0.25">
      <c r="S411" s="61"/>
      <c r="T411" s="63" t="str">
        <f t="shared" si="6"/>
        <v/>
      </c>
    </row>
    <row r="412" spans="19:20" x14ac:dyDescent="0.25">
      <c r="S412" s="61"/>
      <c r="T412" s="63" t="str">
        <f t="shared" si="6"/>
        <v/>
      </c>
    </row>
    <row r="413" spans="19:20" x14ac:dyDescent="0.25">
      <c r="S413" s="61"/>
      <c r="T413" s="63" t="str">
        <f t="shared" si="6"/>
        <v/>
      </c>
    </row>
    <row r="414" spans="19:20" x14ac:dyDescent="0.25">
      <c r="S414" s="61"/>
      <c r="T414" s="63" t="str">
        <f t="shared" si="6"/>
        <v/>
      </c>
    </row>
    <row r="415" spans="19:20" x14ac:dyDescent="0.25">
      <c r="S415" s="61"/>
      <c r="T415" s="63" t="str">
        <f t="shared" si="6"/>
        <v/>
      </c>
    </row>
    <row r="416" spans="19:20" x14ac:dyDescent="0.25">
      <c r="S416" s="61"/>
      <c r="T416" s="63" t="str">
        <f t="shared" si="6"/>
        <v/>
      </c>
    </row>
    <row r="417" spans="19:20" x14ac:dyDescent="0.25">
      <c r="S417" s="61"/>
      <c r="T417" s="63" t="str">
        <f t="shared" si="6"/>
        <v/>
      </c>
    </row>
    <row r="418" spans="19:20" x14ac:dyDescent="0.25">
      <c r="S418" s="61"/>
      <c r="T418" s="63" t="str">
        <f t="shared" si="6"/>
        <v/>
      </c>
    </row>
    <row r="419" spans="19:20" x14ac:dyDescent="0.25">
      <c r="S419" s="61"/>
      <c r="T419" s="63" t="str">
        <f t="shared" si="6"/>
        <v/>
      </c>
    </row>
    <row r="420" spans="19:20" x14ac:dyDescent="0.25">
      <c r="S420" s="61"/>
      <c r="T420" s="63" t="str">
        <f t="shared" si="6"/>
        <v/>
      </c>
    </row>
    <row r="421" spans="19:20" x14ac:dyDescent="0.25">
      <c r="S421" s="61"/>
      <c r="T421" s="63" t="str">
        <f t="shared" si="6"/>
        <v/>
      </c>
    </row>
    <row r="422" spans="19:20" x14ac:dyDescent="0.25">
      <c r="S422" s="61"/>
      <c r="T422" s="63" t="str">
        <f t="shared" si="6"/>
        <v/>
      </c>
    </row>
    <row r="423" spans="19:20" x14ac:dyDescent="0.25">
      <c r="S423" s="61"/>
      <c r="T423" s="63" t="str">
        <f t="shared" si="6"/>
        <v/>
      </c>
    </row>
    <row r="424" spans="19:20" x14ac:dyDescent="0.25">
      <c r="S424" s="61"/>
      <c r="T424" s="63" t="str">
        <f t="shared" si="6"/>
        <v/>
      </c>
    </row>
    <row r="425" spans="19:20" x14ac:dyDescent="0.25">
      <c r="S425" s="61"/>
      <c r="T425" s="63" t="str">
        <f t="shared" si="6"/>
        <v/>
      </c>
    </row>
    <row r="426" spans="19:20" x14ac:dyDescent="0.25">
      <c r="S426" s="61"/>
      <c r="T426" s="63" t="str">
        <f t="shared" si="6"/>
        <v/>
      </c>
    </row>
    <row r="427" spans="19:20" x14ac:dyDescent="0.25">
      <c r="S427" s="61"/>
      <c r="T427" s="63" t="str">
        <f t="shared" si="6"/>
        <v/>
      </c>
    </row>
    <row r="428" spans="19:20" x14ac:dyDescent="0.25">
      <c r="S428" s="61"/>
      <c r="T428" s="63" t="str">
        <f t="shared" si="6"/>
        <v/>
      </c>
    </row>
    <row r="429" spans="19:20" x14ac:dyDescent="0.25">
      <c r="S429" s="61"/>
      <c r="T429" s="63" t="str">
        <f t="shared" si="6"/>
        <v/>
      </c>
    </row>
    <row r="430" spans="19:20" x14ac:dyDescent="0.25">
      <c r="S430" s="61"/>
      <c r="T430" s="63" t="str">
        <f t="shared" si="6"/>
        <v/>
      </c>
    </row>
    <row r="431" spans="19:20" x14ac:dyDescent="0.25">
      <c r="S431" s="61"/>
      <c r="T431" s="63" t="str">
        <f t="shared" si="6"/>
        <v/>
      </c>
    </row>
    <row r="432" spans="19:20" x14ac:dyDescent="0.25">
      <c r="S432" s="61"/>
      <c r="T432" s="63" t="str">
        <f t="shared" si="6"/>
        <v/>
      </c>
    </row>
    <row r="433" spans="19:20" x14ac:dyDescent="0.25">
      <c r="S433" s="61"/>
      <c r="T433" s="63" t="str">
        <f t="shared" si="6"/>
        <v/>
      </c>
    </row>
    <row r="434" spans="19:20" x14ac:dyDescent="0.25">
      <c r="S434" s="61"/>
      <c r="T434" s="63" t="str">
        <f t="shared" si="6"/>
        <v/>
      </c>
    </row>
    <row r="435" spans="19:20" x14ac:dyDescent="0.25">
      <c r="S435" s="61"/>
      <c r="T435" s="63" t="str">
        <f t="shared" si="6"/>
        <v/>
      </c>
    </row>
    <row r="436" spans="19:20" x14ac:dyDescent="0.25">
      <c r="S436" s="61"/>
      <c r="T436" s="63" t="str">
        <f t="shared" si="6"/>
        <v/>
      </c>
    </row>
    <row r="437" spans="19:20" x14ac:dyDescent="0.25">
      <c r="S437" s="61"/>
      <c r="T437" s="63" t="str">
        <f t="shared" si="6"/>
        <v/>
      </c>
    </row>
    <row r="438" spans="19:20" x14ac:dyDescent="0.25">
      <c r="S438" s="61"/>
      <c r="T438" s="63" t="str">
        <f t="shared" si="6"/>
        <v/>
      </c>
    </row>
    <row r="439" spans="19:20" x14ac:dyDescent="0.25">
      <c r="S439" s="61"/>
      <c r="T439" s="63" t="str">
        <f t="shared" si="6"/>
        <v/>
      </c>
    </row>
    <row r="440" spans="19:20" x14ac:dyDescent="0.25">
      <c r="S440" s="61"/>
      <c r="T440" s="63" t="str">
        <f t="shared" si="6"/>
        <v/>
      </c>
    </row>
    <row r="441" spans="19:20" x14ac:dyDescent="0.25">
      <c r="S441" s="61"/>
      <c r="T441" s="63" t="str">
        <f t="shared" si="6"/>
        <v/>
      </c>
    </row>
    <row r="442" spans="19:20" x14ac:dyDescent="0.25">
      <c r="S442" s="61"/>
      <c r="T442" s="63" t="str">
        <f t="shared" si="6"/>
        <v/>
      </c>
    </row>
    <row r="443" spans="19:20" x14ac:dyDescent="0.25">
      <c r="S443" s="61"/>
      <c r="T443" s="63" t="str">
        <f t="shared" si="6"/>
        <v/>
      </c>
    </row>
    <row r="444" spans="19:20" x14ac:dyDescent="0.25">
      <c r="S444" s="61"/>
      <c r="T444" s="63" t="str">
        <f t="shared" si="6"/>
        <v/>
      </c>
    </row>
    <row r="445" spans="19:20" x14ac:dyDescent="0.25">
      <c r="S445" s="61"/>
      <c r="T445" s="63" t="str">
        <f t="shared" si="6"/>
        <v/>
      </c>
    </row>
    <row r="446" spans="19:20" x14ac:dyDescent="0.25">
      <c r="S446" s="61"/>
      <c r="T446" s="63" t="str">
        <f t="shared" si="6"/>
        <v/>
      </c>
    </row>
    <row r="447" spans="19:20" x14ac:dyDescent="0.25">
      <c r="S447" s="61"/>
      <c r="T447" s="63" t="str">
        <f t="shared" si="6"/>
        <v/>
      </c>
    </row>
    <row r="448" spans="19:20" x14ac:dyDescent="0.25">
      <c r="S448" s="61"/>
      <c r="T448" s="63" t="str">
        <f t="shared" si="6"/>
        <v/>
      </c>
    </row>
    <row r="449" spans="19:20" x14ac:dyDescent="0.25">
      <c r="S449" s="61"/>
      <c r="T449" s="63" t="str">
        <f t="shared" si="6"/>
        <v/>
      </c>
    </row>
    <row r="450" spans="19:20" x14ac:dyDescent="0.25">
      <c r="S450" s="61"/>
      <c r="T450" s="63" t="str">
        <f t="shared" si="6"/>
        <v/>
      </c>
    </row>
    <row r="451" spans="19:20" x14ac:dyDescent="0.25">
      <c r="S451" s="61"/>
      <c r="T451" s="63" t="str">
        <f t="shared" si="6"/>
        <v/>
      </c>
    </row>
    <row r="452" spans="19:20" x14ac:dyDescent="0.25">
      <c r="S452" s="61"/>
      <c r="T452" s="63" t="str">
        <f t="shared" ref="T452:T500" si="7">IF(ISBLANK(S452),"",VALUE(RIGHT(S452,4))/100)</f>
        <v/>
      </c>
    </row>
    <row r="453" spans="19:20" x14ac:dyDescent="0.25">
      <c r="S453" s="61"/>
      <c r="T453" s="63" t="str">
        <f t="shared" si="7"/>
        <v/>
      </c>
    </row>
    <row r="454" spans="19:20" x14ac:dyDescent="0.25">
      <c r="S454" s="61"/>
      <c r="T454" s="63" t="str">
        <f t="shared" si="7"/>
        <v/>
      </c>
    </row>
    <row r="455" spans="19:20" x14ac:dyDescent="0.25">
      <c r="S455" s="61"/>
      <c r="T455" s="63" t="str">
        <f t="shared" si="7"/>
        <v/>
      </c>
    </row>
    <row r="456" spans="19:20" x14ac:dyDescent="0.25">
      <c r="S456" s="61"/>
      <c r="T456" s="63" t="str">
        <f t="shared" si="7"/>
        <v/>
      </c>
    </row>
    <row r="457" spans="19:20" x14ac:dyDescent="0.25">
      <c r="S457" s="61"/>
      <c r="T457" s="63" t="str">
        <f t="shared" si="7"/>
        <v/>
      </c>
    </row>
    <row r="458" spans="19:20" x14ac:dyDescent="0.25">
      <c r="S458" s="61"/>
      <c r="T458" s="63" t="str">
        <f t="shared" si="7"/>
        <v/>
      </c>
    </row>
    <row r="459" spans="19:20" x14ac:dyDescent="0.25">
      <c r="S459" s="61"/>
      <c r="T459" s="63" t="str">
        <f t="shared" si="7"/>
        <v/>
      </c>
    </row>
    <row r="460" spans="19:20" x14ac:dyDescent="0.25">
      <c r="S460" s="61"/>
      <c r="T460" s="63" t="str">
        <f t="shared" si="7"/>
        <v/>
      </c>
    </row>
    <row r="461" spans="19:20" x14ac:dyDescent="0.25">
      <c r="S461" s="61"/>
      <c r="T461" s="63" t="str">
        <f t="shared" si="7"/>
        <v/>
      </c>
    </row>
    <row r="462" spans="19:20" x14ac:dyDescent="0.25">
      <c r="S462" s="61"/>
      <c r="T462" s="63" t="str">
        <f t="shared" si="7"/>
        <v/>
      </c>
    </row>
    <row r="463" spans="19:20" x14ac:dyDescent="0.25">
      <c r="S463" s="61"/>
      <c r="T463" s="63" t="str">
        <f t="shared" si="7"/>
        <v/>
      </c>
    </row>
    <row r="464" spans="19:20" x14ac:dyDescent="0.25">
      <c r="S464" s="61"/>
      <c r="T464" s="63" t="str">
        <f t="shared" si="7"/>
        <v/>
      </c>
    </row>
    <row r="465" spans="19:20" x14ac:dyDescent="0.25">
      <c r="S465" s="61"/>
      <c r="T465" s="63" t="str">
        <f t="shared" si="7"/>
        <v/>
      </c>
    </row>
    <row r="466" spans="19:20" x14ac:dyDescent="0.25">
      <c r="S466" s="61"/>
      <c r="T466" s="63" t="str">
        <f t="shared" si="7"/>
        <v/>
      </c>
    </row>
    <row r="467" spans="19:20" x14ac:dyDescent="0.25">
      <c r="S467" s="61"/>
      <c r="T467" s="63" t="str">
        <f t="shared" si="7"/>
        <v/>
      </c>
    </row>
    <row r="468" spans="19:20" x14ac:dyDescent="0.25">
      <c r="S468" s="61"/>
      <c r="T468" s="63" t="str">
        <f t="shared" si="7"/>
        <v/>
      </c>
    </row>
    <row r="469" spans="19:20" x14ac:dyDescent="0.25">
      <c r="S469" s="61"/>
      <c r="T469" s="63" t="str">
        <f t="shared" si="7"/>
        <v/>
      </c>
    </row>
    <row r="470" spans="19:20" x14ac:dyDescent="0.25">
      <c r="S470" s="61"/>
      <c r="T470" s="63" t="str">
        <f t="shared" si="7"/>
        <v/>
      </c>
    </row>
    <row r="471" spans="19:20" x14ac:dyDescent="0.25">
      <c r="S471" s="61"/>
      <c r="T471" s="63" t="str">
        <f t="shared" si="7"/>
        <v/>
      </c>
    </row>
    <row r="472" spans="19:20" x14ac:dyDescent="0.25">
      <c r="S472" s="61"/>
      <c r="T472" s="63" t="str">
        <f t="shared" si="7"/>
        <v/>
      </c>
    </row>
    <row r="473" spans="19:20" x14ac:dyDescent="0.25">
      <c r="S473" s="61"/>
      <c r="T473" s="63" t="str">
        <f t="shared" si="7"/>
        <v/>
      </c>
    </row>
    <row r="474" spans="19:20" x14ac:dyDescent="0.25">
      <c r="S474" s="61"/>
      <c r="T474" s="63" t="str">
        <f t="shared" si="7"/>
        <v/>
      </c>
    </row>
    <row r="475" spans="19:20" x14ac:dyDescent="0.25">
      <c r="S475" s="61"/>
      <c r="T475" s="63" t="str">
        <f t="shared" si="7"/>
        <v/>
      </c>
    </row>
    <row r="476" spans="19:20" x14ac:dyDescent="0.25">
      <c r="S476" s="61"/>
      <c r="T476" s="63" t="str">
        <f t="shared" si="7"/>
        <v/>
      </c>
    </row>
    <row r="477" spans="19:20" x14ac:dyDescent="0.25">
      <c r="S477" s="61"/>
      <c r="T477" s="63" t="str">
        <f t="shared" si="7"/>
        <v/>
      </c>
    </row>
    <row r="478" spans="19:20" x14ac:dyDescent="0.25">
      <c r="S478" s="61"/>
      <c r="T478" s="63" t="str">
        <f t="shared" si="7"/>
        <v/>
      </c>
    </row>
    <row r="479" spans="19:20" x14ac:dyDescent="0.25">
      <c r="S479" s="61"/>
      <c r="T479" s="63" t="str">
        <f t="shared" si="7"/>
        <v/>
      </c>
    </row>
    <row r="480" spans="19:20" x14ac:dyDescent="0.25">
      <c r="S480" s="61"/>
      <c r="T480" s="63" t="str">
        <f t="shared" si="7"/>
        <v/>
      </c>
    </row>
    <row r="481" spans="19:20" x14ac:dyDescent="0.25">
      <c r="S481" s="61"/>
      <c r="T481" s="63" t="str">
        <f t="shared" si="7"/>
        <v/>
      </c>
    </row>
    <row r="482" spans="19:20" x14ac:dyDescent="0.25">
      <c r="S482" s="61"/>
      <c r="T482" s="63" t="str">
        <f t="shared" si="7"/>
        <v/>
      </c>
    </row>
    <row r="483" spans="19:20" x14ac:dyDescent="0.25">
      <c r="S483" s="61"/>
      <c r="T483" s="63" t="str">
        <f t="shared" si="7"/>
        <v/>
      </c>
    </row>
    <row r="484" spans="19:20" x14ac:dyDescent="0.25">
      <c r="S484" s="61"/>
      <c r="T484" s="63" t="str">
        <f t="shared" si="7"/>
        <v/>
      </c>
    </row>
    <row r="485" spans="19:20" x14ac:dyDescent="0.25">
      <c r="S485" s="61"/>
      <c r="T485" s="63" t="str">
        <f t="shared" si="7"/>
        <v/>
      </c>
    </row>
    <row r="486" spans="19:20" x14ac:dyDescent="0.25">
      <c r="S486" s="61"/>
      <c r="T486" s="63" t="str">
        <f t="shared" si="7"/>
        <v/>
      </c>
    </row>
    <row r="487" spans="19:20" x14ac:dyDescent="0.25">
      <c r="S487" s="61"/>
      <c r="T487" s="63" t="str">
        <f t="shared" si="7"/>
        <v/>
      </c>
    </row>
    <row r="488" spans="19:20" x14ac:dyDescent="0.25">
      <c r="S488" s="61"/>
      <c r="T488" s="63" t="str">
        <f t="shared" si="7"/>
        <v/>
      </c>
    </row>
    <row r="489" spans="19:20" x14ac:dyDescent="0.25">
      <c r="S489" s="61"/>
      <c r="T489" s="63" t="str">
        <f t="shared" si="7"/>
        <v/>
      </c>
    </row>
    <row r="490" spans="19:20" x14ac:dyDescent="0.25">
      <c r="S490" s="61"/>
      <c r="T490" s="63" t="str">
        <f t="shared" si="7"/>
        <v/>
      </c>
    </row>
    <row r="491" spans="19:20" x14ac:dyDescent="0.25">
      <c r="S491" s="61"/>
      <c r="T491" s="63" t="str">
        <f t="shared" si="7"/>
        <v/>
      </c>
    </row>
    <row r="492" spans="19:20" x14ac:dyDescent="0.25">
      <c r="S492" s="61"/>
      <c r="T492" s="63" t="str">
        <f t="shared" si="7"/>
        <v/>
      </c>
    </row>
    <row r="493" spans="19:20" x14ac:dyDescent="0.25">
      <c r="S493" s="61"/>
      <c r="T493" s="63" t="str">
        <f t="shared" si="7"/>
        <v/>
      </c>
    </row>
    <row r="494" spans="19:20" x14ac:dyDescent="0.25">
      <c r="S494" s="61"/>
      <c r="T494" s="63" t="str">
        <f t="shared" si="7"/>
        <v/>
      </c>
    </row>
    <row r="495" spans="19:20" x14ac:dyDescent="0.25">
      <c r="S495" s="61"/>
      <c r="T495" s="63" t="str">
        <f t="shared" si="7"/>
        <v/>
      </c>
    </row>
    <row r="496" spans="19:20" x14ac:dyDescent="0.25">
      <c r="S496" s="61"/>
      <c r="T496" s="63" t="str">
        <f t="shared" si="7"/>
        <v/>
      </c>
    </row>
    <row r="497" spans="19:20" x14ac:dyDescent="0.25">
      <c r="S497" s="61"/>
      <c r="T497" s="63" t="str">
        <f t="shared" si="7"/>
        <v/>
      </c>
    </row>
    <row r="498" spans="19:20" x14ac:dyDescent="0.25">
      <c r="S498" s="61"/>
      <c r="T498" s="63" t="str">
        <f t="shared" si="7"/>
        <v/>
      </c>
    </row>
    <row r="499" spans="19:20" x14ac:dyDescent="0.25">
      <c r="S499" s="61"/>
      <c r="T499" s="63" t="str">
        <f t="shared" si="7"/>
        <v/>
      </c>
    </row>
    <row r="500" spans="19:20" x14ac:dyDescent="0.25">
      <c r="S500" s="61"/>
      <c r="T500" s="63" t="str">
        <f t="shared" si="7"/>
        <v/>
      </c>
    </row>
  </sheetData>
  <sheetProtection sheet="1" objects="1" scenarios="1"/>
  <mergeCells count="82">
    <mergeCell ref="B61:C61"/>
    <mergeCell ref="D61:E61"/>
    <mergeCell ref="B60:C60"/>
    <mergeCell ref="J50:K50"/>
    <mergeCell ref="H50:I50"/>
    <mergeCell ref="J51:K51"/>
    <mergeCell ref="J52:K52"/>
    <mergeCell ref="B54:C54"/>
    <mergeCell ref="H51:I51"/>
    <mergeCell ref="H52:I52"/>
    <mergeCell ref="H54:I54"/>
    <mergeCell ref="B52:C52"/>
    <mergeCell ref="D51:E51"/>
    <mergeCell ref="D52:E52"/>
    <mergeCell ref="B51:C51"/>
    <mergeCell ref="A8:I8"/>
    <mergeCell ref="B12:F12"/>
    <mergeCell ref="E14:H14"/>
    <mergeCell ref="B50:C50"/>
    <mergeCell ref="B22:E22"/>
    <mergeCell ref="B24:E24"/>
    <mergeCell ref="A49:E49"/>
    <mergeCell ref="D50:E50"/>
    <mergeCell ref="B10:F10"/>
    <mergeCell ref="A20:H20"/>
    <mergeCell ref="B23:E23"/>
    <mergeCell ref="A26:E26"/>
    <mergeCell ref="A29:E29"/>
    <mergeCell ref="E15:H15"/>
    <mergeCell ref="E16:H16"/>
    <mergeCell ref="E17:H17"/>
    <mergeCell ref="D54:E54"/>
    <mergeCell ref="D59:E59"/>
    <mergeCell ref="B56:C56"/>
    <mergeCell ref="J59:K59"/>
    <mergeCell ref="B59:C59"/>
    <mergeCell ref="J53:K53"/>
    <mergeCell ref="D60:E60"/>
    <mergeCell ref="H59:I59"/>
    <mergeCell ref="J60:K60"/>
    <mergeCell ref="J61:K61"/>
    <mergeCell ref="J55:K55"/>
    <mergeCell ref="J56:K56"/>
    <mergeCell ref="J54:K54"/>
    <mergeCell ref="A58:E58"/>
    <mergeCell ref="B53:C53"/>
    <mergeCell ref="D53:E53"/>
    <mergeCell ref="H53:I53"/>
    <mergeCell ref="B55:C55"/>
    <mergeCell ref="D55:E55"/>
    <mergeCell ref="H55:I55"/>
    <mergeCell ref="D56:E56"/>
    <mergeCell ref="B62:C62"/>
    <mergeCell ref="J62:K62"/>
    <mergeCell ref="B63:C63"/>
    <mergeCell ref="D63:E63"/>
    <mergeCell ref="B65:C65"/>
    <mergeCell ref="D65:E65"/>
    <mergeCell ref="H64:I64"/>
    <mergeCell ref="D62:E62"/>
    <mergeCell ref="H62:I62"/>
    <mergeCell ref="B64:C64"/>
    <mergeCell ref="D64:E64"/>
    <mergeCell ref="H63:I63"/>
    <mergeCell ref="J64:K64"/>
    <mergeCell ref="J63:K63"/>
    <mergeCell ref="A44:K44"/>
    <mergeCell ref="B39:L39"/>
    <mergeCell ref="J65:K65"/>
    <mergeCell ref="S1:T1"/>
    <mergeCell ref="G49:K49"/>
    <mergeCell ref="G58:K58"/>
    <mergeCell ref="H56:I56"/>
    <mergeCell ref="H60:I60"/>
    <mergeCell ref="H61:I61"/>
    <mergeCell ref="H65:I65"/>
    <mergeCell ref="J20:Q20"/>
    <mergeCell ref="K23:N23"/>
    <mergeCell ref="J26:N26"/>
    <mergeCell ref="J29:N29"/>
    <mergeCell ref="K24:N24"/>
    <mergeCell ref="M36:Q36"/>
  </mergeCells>
  <hyperlinks>
    <hyperlink ref="G35" r:id="rId1" display="mailto:sotmetro@nswba.com.au"/>
  </hyperlinks>
  <pageMargins left="0.39370078740157483" right="0.35433070866141736" top="0.35433070866141736" bottom="0.23622047244094491" header="0.31496062992125984" footer="0.27559055118110237"/>
  <pageSetup paperSize="9" scale="70" fitToHeight="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MT Club Qualifying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2012-12-31T11:41:16Z</cp:lastPrinted>
  <dcterms:created xsi:type="dcterms:W3CDTF">2010-02-02T11:47:14Z</dcterms:created>
  <dcterms:modified xsi:type="dcterms:W3CDTF">2018-12-27T04:33:21Z</dcterms:modified>
</cp:coreProperties>
</file>